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ate1904="1" codeName="ThisWorkbook"/>
  <mc:AlternateContent xmlns:mc="http://schemas.openxmlformats.org/markup-compatibility/2006">
    <mc:Choice Requires="x15">
      <x15ac:absPath xmlns:x15ac="http://schemas.microsoft.com/office/spreadsheetml/2010/11/ac" url="G:\ARD-BundooraBRC\ANQAP Confidential\2019\Enrolment Docs\"/>
    </mc:Choice>
  </mc:AlternateContent>
  <xr:revisionPtr revIDLastSave="0" documentId="8_{FBED6A88-C172-45DE-A055-4B59C8BB778D}" xr6:coauthVersionLast="31" xr6:coauthVersionMax="31" xr10:uidLastSave="{00000000-0000-0000-0000-000000000000}"/>
  <bookViews>
    <workbookView xWindow="15165" yWindow="45" windowWidth="13440" windowHeight="14655" tabRatio="500" xr2:uid="{00000000-000D-0000-FFFF-FFFF00000000}"/>
  </bookViews>
  <sheets>
    <sheet name="INT" sheetId="6" r:id="rId1"/>
  </sheets>
  <definedNames>
    <definedName name="_xlnm.Print_Area" localSheetId="0">INT!$A$1:$N$116</definedName>
  </definedNames>
  <calcPr calcId="179017"/>
</workbook>
</file>

<file path=xl/calcChain.xml><?xml version="1.0" encoding="utf-8"?>
<calcChain xmlns="http://schemas.openxmlformats.org/spreadsheetml/2006/main">
  <c r="I45" i="6" l="1"/>
  <c r="I42" i="6"/>
  <c r="F42" i="6"/>
  <c r="N110" i="6" l="1"/>
  <c r="M119" i="6"/>
  <c r="D54" i="6"/>
  <c r="D53" i="6"/>
  <c r="K58" i="6"/>
  <c r="D113" i="6"/>
  <c r="K2" i="6"/>
  <c r="D114" i="6"/>
  <c r="N111" i="6" l="1"/>
  <c r="I105" i="6"/>
  <c r="H106" i="6" s="1"/>
  <c r="I113" i="6"/>
  <c r="I115" i="6"/>
  <c r="J52" i="6"/>
  <c r="D55" i="6"/>
  <c r="J55" i="6"/>
  <c r="I112" i="6"/>
  <c r="D112" i="6"/>
  <c r="D115" i="6"/>
  <c r="J53" i="6"/>
  <c r="D52" i="6"/>
  <c r="H105" i="6" l="1"/>
  <c r="H109" i="6" s="1"/>
  <c r="L70" i="6" s="1"/>
</calcChain>
</file>

<file path=xl/sharedStrings.xml><?xml version="1.0" encoding="utf-8"?>
<sst xmlns="http://schemas.openxmlformats.org/spreadsheetml/2006/main" count="127" uniqueCount="114">
  <si>
    <t>Price</t>
  </si>
  <si>
    <t>Required</t>
  </si>
  <si>
    <t>Akabane VNT</t>
  </si>
  <si>
    <t>Aino VNT</t>
  </si>
  <si>
    <t>Bluetongue AGID</t>
  </si>
  <si>
    <t>Bluetongue ELISA</t>
  </si>
  <si>
    <t>Bluetongue VNT</t>
  </si>
  <si>
    <t>Bovine ephemeral fever VNT</t>
  </si>
  <si>
    <t>Bovine viral diarrhoea virus AGID</t>
  </si>
  <si>
    <t>Bovine viral diarrhoea virus VNT</t>
  </si>
  <si>
    <t>Bovine viral diarrhoea virus PCR</t>
  </si>
  <si>
    <t>Epizootic haemorrhagic disease AGID</t>
  </si>
  <si>
    <t>Equine infectious anaemia AGID</t>
  </si>
  <si>
    <t>Infectious bovine rhinotracheitis ELISA</t>
  </si>
  <si>
    <t>Infectious bovine rhinotracheitis VNT</t>
  </si>
  <si>
    <t>Johne's disease (bovine) CFT</t>
  </si>
  <si>
    <t>Johne's disease (bovine) ELISA</t>
  </si>
  <si>
    <t>Johne’s disease (ovine) AGID</t>
  </si>
  <si>
    <t>Q Fever CFT</t>
  </si>
  <si>
    <t>OFFICE USE ONLY</t>
  </si>
  <si>
    <t>Date Received</t>
  </si>
  <si>
    <t>Australian National Quality Assurance Program</t>
  </si>
  <si>
    <t>Akabane ELISA</t>
  </si>
  <si>
    <t>LABORATORY DETAILS</t>
  </si>
  <si>
    <t>Department :</t>
  </si>
  <si>
    <t>Locality / Suburb :</t>
  </si>
  <si>
    <t>State :</t>
  </si>
  <si>
    <t>Country :</t>
  </si>
  <si>
    <t>Postcode :</t>
  </si>
  <si>
    <t>Company / Laboratory Website :</t>
  </si>
  <si>
    <t>LABORATORY STAFF CONTACT</t>
  </si>
  <si>
    <t>Please check the following boxes to ensure all necessary information has been included.</t>
  </si>
  <si>
    <t>Your laboratory and contact details</t>
  </si>
  <si>
    <t>are complete</t>
  </si>
  <si>
    <t>Tests required are checked</t>
  </si>
  <si>
    <t>,</t>
  </si>
  <si>
    <t>The Australian National Quality Assurance Program collects personal information on this form merely to facilitate contact with your laboratory as part of our business relationship.  The identity of participating laboratories will remain confidential with all reports generated identifying laboratories by code number only.</t>
  </si>
  <si>
    <t>Date Invoiced</t>
  </si>
  <si>
    <t xml:space="preserve">       </t>
  </si>
  <si>
    <t>Bovine viral diarrhoea antigen capture ELISA - SERUM</t>
  </si>
  <si>
    <t>Bovine viral diarrhoea antigen capture ELISA - CLOT</t>
  </si>
  <si>
    <t xml:space="preserve">Mycobacterium paratuberculosis (bovine) - culture and identification </t>
  </si>
  <si>
    <t xml:space="preserve">Mycobacterium paratuberculosis (ovine) - culture and identification </t>
  </si>
  <si>
    <t>Authorised by:</t>
  </si>
  <si>
    <t>Version:</t>
  </si>
  <si>
    <t>Date:</t>
  </si>
  <si>
    <t>Control Status:</t>
  </si>
  <si>
    <t>Group:</t>
  </si>
  <si>
    <t>Doc ID#:</t>
  </si>
  <si>
    <t>Page:</t>
  </si>
  <si>
    <t>Print Status:</t>
  </si>
  <si>
    <t>Invoice Address :</t>
  </si>
  <si>
    <t>1 of 2</t>
  </si>
  <si>
    <t>2 of 2</t>
  </si>
  <si>
    <t>Invoice Email :</t>
  </si>
  <si>
    <t>Import permit has been</t>
  </si>
  <si>
    <t>supplied to ANQAP</t>
  </si>
  <si>
    <t>Bovine viral diarrhoea virus antibody ELISA</t>
  </si>
  <si>
    <t>Laboratory #</t>
  </si>
  <si>
    <t>Laboratory Acronym</t>
  </si>
  <si>
    <t>Total invoiced</t>
  </si>
  <si>
    <t>Newcastle disease HIT</t>
  </si>
  <si>
    <t>Equine viral arteritis VNT</t>
  </si>
  <si>
    <t>Enzootic bovine leucosis ELISA - MILK</t>
  </si>
  <si>
    <t>AGID:</t>
  </si>
  <si>
    <t>Agar Gel Immunodiffusion</t>
  </si>
  <si>
    <t>CFT:</t>
  </si>
  <si>
    <t>Complement Fixation Test</t>
  </si>
  <si>
    <t>HIT:</t>
  </si>
  <si>
    <t>Haemagglutination Inhibition Test</t>
  </si>
  <si>
    <t>MAT:</t>
  </si>
  <si>
    <t>Microscopic Agglutination Test</t>
  </si>
  <si>
    <t>PCR:</t>
  </si>
  <si>
    <t>Polymerase Chain Reaction</t>
  </si>
  <si>
    <t>RBPT:</t>
  </si>
  <si>
    <t>Rose Bengal Plate Test</t>
  </si>
  <si>
    <t>SAT:</t>
  </si>
  <si>
    <t>Serum Agglutination test</t>
  </si>
  <si>
    <t>VNT:</t>
  </si>
  <si>
    <t>Virus Neutralisation Test</t>
  </si>
  <si>
    <t>ELISA:</t>
  </si>
  <si>
    <t>Enzyme Linked Immunosorbent Assay</t>
  </si>
  <si>
    <t>Avian influenza AGID</t>
  </si>
  <si>
    <t>For all contact with ANQAP including result reports.</t>
  </si>
  <si>
    <t>Email Address :</t>
  </si>
  <si>
    <r>
      <t>Delivery Address</t>
    </r>
    <r>
      <rPr>
        <b/>
        <sz val="16"/>
        <rFont val="Arial"/>
        <family val="2"/>
      </rPr>
      <t xml:space="preserve">* </t>
    </r>
    <r>
      <rPr>
        <b/>
        <sz val="12"/>
        <rFont val="Arial"/>
        <family val="2"/>
      </rPr>
      <t>:</t>
    </r>
  </si>
  <si>
    <t>Company :</t>
  </si>
  <si>
    <t>Laboratory :</t>
  </si>
  <si>
    <r>
      <rPr>
        <b/>
        <sz val="18"/>
        <color rgb="FF0000FF"/>
        <rFont val="Arial"/>
        <family val="2"/>
      </rPr>
      <t>*</t>
    </r>
    <r>
      <rPr>
        <b/>
        <sz val="12"/>
        <color rgb="FF0000FF"/>
        <rFont val="Arial"/>
        <family val="2"/>
      </rPr>
      <t>A street address is required for delivery of BVD Antigen ELISA, BVD Virus Isolation and BVD PCR samples.</t>
    </r>
  </si>
  <si>
    <t>Bovine viral diarrhoea antigen ELISA - EAR NOTCH (IDEXX kit only)</t>
  </si>
  <si>
    <t>Bovine viral diarrhoea virus Isolation</t>
  </si>
  <si>
    <t>Invoice Number</t>
  </si>
  <si>
    <r>
      <rPr>
        <i/>
        <sz val="14"/>
        <color indexed="8"/>
        <rFont val="Arial"/>
        <family val="2"/>
      </rPr>
      <t xml:space="preserve">Brucella abortus </t>
    </r>
    <r>
      <rPr>
        <sz val="14"/>
        <color indexed="8"/>
        <rFont val="Arial"/>
        <family val="2"/>
      </rPr>
      <t>CFT</t>
    </r>
  </si>
  <si>
    <r>
      <t xml:space="preserve">Brucella abortus </t>
    </r>
    <r>
      <rPr>
        <sz val="14"/>
        <color indexed="8"/>
        <rFont val="Arial"/>
        <family val="2"/>
      </rPr>
      <t>ELISA</t>
    </r>
  </si>
  <si>
    <r>
      <rPr>
        <i/>
        <sz val="14"/>
        <color indexed="8"/>
        <rFont val="Arial"/>
        <family val="2"/>
      </rPr>
      <t>Brucella abortus</t>
    </r>
    <r>
      <rPr>
        <sz val="14"/>
        <color indexed="8"/>
        <rFont val="Arial"/>
        <family val="2"/>
      </rPr>
      <t xml:space="preserve"> RBPT</t>
    </r>
  </si>
  <si>
    <r>
      <t>Brucella abortus</t>
    </r>
    <r>
      <rPr>
        <sz val="14"/>
        <color indexed="8"/>
        <rFont val="Arial"/>
        <family val="2"/>
      </rPr>
      <t xml:space="preserve"> SAT</t>
    </r>
  </si>
  <si>
    <r>
      <t>Brucella ovis</t>
    </r>
    <r>
      <rPr>
        <sz val="14"/>
        <color indexed="8"/>
        <rFont val="Arial"/>
        <family val="2"/>
      </rPr>
      <t xml:space="preserve"> CFT</t>
    </r>
  </si>
  <si>
    <r>
      <t>Brucella ovis</t>
    </r>
    <r>
      <rPr>
        <sz val="14"/>
        <color indexed="8"/>
        <rFont val="Arial"/>
        <family val="2"/>
      </rPr>
      <t xml:space="preserve"> ELISA</t>
    </r>
  </si>
  <si>
    <r>
      <rPr>
        <i/>
        <sz val="14"/>
        <color indexed="8"/>
        <rFont val="Arial"/>
        <family val="2"/>
      </rPr>
      <t>Dichelobacter nodosus</t>
    </r>
    <r>
      <rPr>
        <sz val="14"/>
        <color indexed="8"/>
        <rFont val="Arial"/>
        <family val="2"/>
      </rPr>
      <t xml:space="preserve"> identification</t>
    </r>
  </si>
  <si>
    <t>Invoice Contact Name :</t>
  </si>
  <si>
    <t>Company / Laboratory Manager Name :</t>
  </si>
  <si>
    <t>Company Telephone Number :</t>
  </si>
  <si>
    <t>Nominated Staff Contact Name :</t>
  </si>
  <si>
    <t>Contact Telephone Number :</t>
  </si>
  <si>
    <t>Caprine arthritis encephalitis virus ELISA</t>
  </si>
  <si>
    <t>ANQAP</t>
  </si>
  <si>
    <t>2019 Enrolment Form</t>
  </si>
  <si>
    <t>LEADDR Code</t>
  </si>
  <si>
    <t>Panel List</t>
  </si>
  <si>
    <t>KEY</t>
  </si>
  <si>
    <t>Subtotal (excl. GST)</t>
  </si>
  <si>
    <t>Participation Fee (compulsory charge) (excl. GST)</t>
  </si>
  <si>
    <t>Total Owing (excl. GST)</t>
  </si>
  <si>
    <t>Preferred Laboratory Acronym: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</si>
</sst>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8" x14ac:knownFonts="1">
    <font>
      <sz val="10"/>
      <name val="Verdana"/>
    </font>
    <font>
      <sz val="8"/>
      <name val="Verdana"/>
      <family val="2"/>
    </font>
    <font>
      <u/>
      <sz val="10"/>
      <color indexed="12"/>
      <name val="Verdana"/>
      <family val="2"/>
    </font>
    <font>
      <b/>
      <sz val="12"/>
      <name val="Arial"/>
      <family val="2"/>
    </font>
    <font>
      <sz val="10"/>
      <name val="Arial"/>
      <family val="2"/>
    </font>
    <font>
      <sz val="10"/>
      <name val="Arial"/>
      <family val="2"/>
    </font>
    <font>
      <sz val="10"/>
      <color theme="0"/>
      <name val="Arial"/>
      <family val="2"/>
    </font>
    <font>
      <sz val="20"/>
      <name val="Arial"/>
      <family val="2"/>
    </font>
    <font>
      <sz val="24"/>
      <name val="Arial"/>
      <family val="2"/>
    </font>
    <font>
      <sz val="10"/>
      <color indexed="9"/>
      <name val="Arial"/>
      <family val="2"/>
    </font>
    <font>
      <b/>
      <sz val="10"/>
      <name val="Arial"/>
      <family val="2"/>
    </font>
    <font>
      <b/>
      <sz val="16"/>
      <name val="Arial"/>
      <family val="2"/>
    </font>
    <font>
      <sz val="12"/>
      <name val="Arial"/>
      <family val="2"/>
    </font>
    <font>
      <b/>
      <i/>
      <sz val="8"/>
      <name val="Arial"/>
      <family val="2"/>
    </font>
    <font>
      <u/>
      <sz val="10"/>
      <color indexed="12"/>
      <name val="Arial"/>
      <family val="2"/>
    </font>
    <font>
      <sz val="12"/>
      <color indexed="9"/>
      <name val="Arial"/>
      <family val="2"/>
    </font>
    <font>
      <i/>
      <sz val="10"/>
      <name val="Arial"/>
      <family val="2"/>
    </font>
    <font>
      <b/>
      <sz val="14"/>
      <name val="Arial"/>
      <family val="2"/>
    </font>
    <font>
      <sz val="16"/>
      <name val="Arial"/>
      <family val="2"/>
    </font>
    <font>
      <sz val="14"/>
      <name val="Arial"/>
      <family val="2"/>
    </font>
    <font>
      <sz val="9"/>
      <name val="Arial"/>
      <family val="2"/>
    </font>
    <font>
      <sz val="9"/>
      <color theme="0"/>
      <name val="Arial"/>
      <family val="2"/>
    </font>
    <font>
      <b/>
      <sz val="9"/>
      <color indexed="18"/>
      <name val="Arial"/>
      <family val="2"/>
    </font>
    <font>
      <sz val="11"/>
      <name val="Arial"/>
      <family val="2"/>
    </font>
    <font>
      <b/>
      <sz val="14"/>
      <color indexed="18"/>
      <name val="Arial"/>
      <family val="2"/>
    </font>
    <font>
      <b/>
      <sz val="12"/>
      <color indexed="18"/>
      <name val="Arial"/>
      <family val="2"/>
    </font>
    <font>
      <b/>
      <sz val="20"/>
      <name val="Arial"/>
      <family val="2"/>
    </font>
    <font>
      <b/>
      <sz val="24"/>
      <name val="Arial"/>
      <family val="2"/>
    </font>
    <font>
      <b/>
      <sz val="11"/>
      <name val="Arial"/>
      <family val="2"/>
    </font>
    <font>
      <b/>
      <sz val="12"/>
      <color rgb="FF0000FF"/>
      <name val="Arial"/>
      <family val="2"/>
    </font>
    <font>
      <b/>
      <sz val="18"/>
      <color rgb="FF0000FF"/>
      <name val="Arial"/>
      <family val="2"/>
    </font>
    <font>
      <sz val="14"/>
      <color indexed="8"/>
      <name val="Arial"/>
      <family val="2"/>
    </font>
    <font>
      <i/>
      <sz val="14"/>
      <color indexed="8"/>
      <name val="Arial"/>
      <family val="2"/>
    </font>
    <font>
      <b/>
      <sz val="16"/>
      <color indexed="8"/>
      <name val="Arial"/>
      <family val="2"/>
    </font>
    <font>
      <b/>
      <sz val="16"/>
      <color indexed="18"/>
      <name val="Arial"/>
      <family val="2"/>
    </font>
    <font>
      <sz val="14"/>
      <color indexed="9"/>
      <name val="Arial"/>
      <family val="2"/>
    </font>
    <font>
      <sz val="18"/>
      <color rgb="FF0000FF"/>
      <name val="Arial"/>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62">
    <border>
      <left/>
      <right/>
      <top/>
      <bottom/>
      <diagonal/>
    </border>
    <border>
      <left style="medium">
        <color indexed="64"/>
      </left>
      <right style="medium">
        <color indexed="64"/>
      </right>
      <top style="medium">
        <color indexed="64"/>
      </top>
      <bottom/>
      <diagonal/>
    </border>
    <border>
      <left/>
      <right style="double">
        <color indexed="12"/>
      </right>
      <top/>
      <bottom/>
      <diagonal/>
    </border>
    <border>
      <left/>
      <right style="double">
        <color indexed="12"/>
      </right>
      <top/>
      <bottom style="double">
        <color indexed="12"/>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style="double">
        <color indexed="12"/>
      </left>
      <right/>
      <top/>
      <bottom style="double">
        <color indexed="12"/>
      </bottom>
      <diagonal/>
    </border>
    <border>
      <left/>
      <right/>
      <top/>
      <bottom style="double">
        <color indexed="12"/>
      </bottom>
      <diagonal/>
    </border>
    <border>
      <left/>
      <right/>
      <top/>
      <bottom style="slantDashDot">
        <color indexed="12"/>
      </bottom>
      <diagonal/>
    </border>
    <border>
      <left style="double">
        <color indexed="12"/>
      </left>
      <right style="double">
        <color indexed="12"/>
      </right>
      <top/>
      <bottom/>
      <diagonal/>
    </border>
    <border>
      <left style="medium">
        <color indexed="64"/>
      </left>
      <right style="medium">
        <color indexed="64"/>
      </right>
      <top style="medium">
        <color indexed="64"/>
      </top>
      <bottom style="thin">
        <color indexed="64"/>
      </bottom>
      <diagonal/>
    </border>
    <border>
      <left/>
      <right style="double">
        <color indexed="12"/>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12"/>
      </right>
      <top style="thin">
        <color indexed="64"/>
      </top>
      <bottom style="thin">
        <color indexed="64"/>
      </bottom>
      <diagonal/>
    </border>
    <border>
      <left style="medium">
        <color indexed="64"/>
      </left>
      <right style="double">
        <color indexed="12"/>
      </right>
      <top/>
      <bottom style="thin">
        <color indexed="64"/>
      </bottom>
      <diagonal/>
    </border>
    <border>
      <left/>
      <right style="double">
        <color indexed="12"/>
      </right>
      <top style="thin">
        <color indexed="64"/>
      </top>
      <bottom style="thin">
        <color indexed="64"/>
      </bottom>
      <diagonal/>
    </border>
    <border>
      <left style="medium">
        <color indexed="64"/>
      </left>
      <right style="medium">
        <color indexed="64"/>
      </right>
      <top style="double">
        <color indexed="12"/>
      </top>
      <bottom style="medium">
        <color indexed="64"/>
      </bottom>
      <diagonal/>
    </border>
    <border>
      <left/>
      <right style="double">
        <color indexed="12"/>
      </right>
      <top style="double">
        <color indexed="12"/>
      </top>
      <bottom style="medium">
        <color indexed="64"/>
      </bottom>
      <diagonal/>
    </border>
    <border>
      <left style="medium">
        <color indexed="64"/>
      </left>
      <right style="medium">
        <color indexed="64"/>
      </right>
      <top/>
      <bottom style="thin">
        <color indexed="64"/>
      </bottom>
      <diagonal/>
    </border>
    <border>
      <left style="double">
        <color indexed="12"/>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12"/>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12"/>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double">
        <color indexed="12"/>
      </left>
      <right/>
      <top style="medium">
        <color indexed="64"/>
      </top>
      <bottom style="medium">
        <color indexed="64"/>
      </bottom>
      <diagonal/>
    </border>
    <border>
      <left style="double">
        <color indexed="12"/>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double">
        <color indexed="1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12"/>
      </right>
      <top style="medium">
        <color indexed="64"/>
      </top>
      <bottom/>
      <diagonal/>
    </border>
    <border>
      <left style="medium">
        <color indexed="64"/>
      </left>
      <right style="double">
        <color indexed="12"/>
      </right>
      <top/>
      <bottom/>
      <diagonal/>
    </border>
    <border>
      <left style="double">
        <color indexed="12"/>
      </left>
      <right/>
      <top style="medium">
        <color indexed="64"/>
      </top>
      <bottom/>
      <diagonal/>
    </border>
    <border>
      <left/>
      <right style="medium">
        <color indexed="64"/>
      </right>
      <top/>
      <bottom style="double">
        <color indexed="12"/>
      </bottom>
      <diagonal/>
    </border>
    <border>
      <left style="double">
        <color indexed="1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double">
        <color indexed="12"/>
      </left>
      <right/>
      <top style="double">
        <color indexed="12"/>
      </top>
      <bottom style="medium">
        <color indexed="64"/>
      </bottom>
      <diagonal/>
    </border>
    <border>
      <left/>
      <right/>
      <top style="double">
        <color indexed="12"/>
      </top>
      <bottom style="medium">
        <color indexed="64"/>
      </bottom>
      <diagonal/>
    </border>
    <border>
      <left/>
      <right style="medium">
        <color indexed="64"/>
      </right>
      <top style="double">
        <color indexed="12"/>
      </top>
      <bottom style="medium">
        <color indexed="64"/>
      </bottom>
      <diagonal/>
    </border>
    <border>
      <left style="double">
        <color indexed="12"/>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double">
        <color indexed="12"/>
      </right>
      <top style="thin">
        <color indexed="64"/>
      </top>
      <bottom/>
      <diagonal/>
    </border>
    <border>
      <left style="double">
        <color indexed="12"/>
      </left>
      <right style="medium">
        <color auto="1"/>
      </right>
      <top style="thin">
        <color auto="1"/>
      </top>
      <bottom style="double">
        <color indexed="12"/>
      </bottom>
      <diagonal/>
    </border>
    <border>
      <left style="medium">
        <color auto="1"/>
      </left>
      <right style="medium">
        <color auto="1"/>
      </right>
      <top style="thin">
        <color auto="1"/>
      </top>
      <bottom style="double">
        <color indexed="12"/>
      </bottom>
      <diagonal/>
    </border>
    <border>
      <left style="medium">
        <color auto="1"/>
      </left>
      <right style="double">
        <color indexed="12"/>
      </right>
      <top style="thin">
        <color auto="1"/>
      </top>
      <bottom style="double">
        <color indexed="12"/>
      </bottom>
      <diagonal/>
    </border>
    <border>
      <left style="double">
        <color indexed="12"/>
      </left>
      <right style="medium">
        <color auto="1"/>
      </right>
      <top style="medium">
        <color indexed="64"/>
      </top>
      <bottom style="thin">
        <color auto="1"/>
      </bottom>
      <diagonal/>
    </border>
    <border>
      <left/>
      <right/>
      <top style="thin">
        <color indexed="64"/>
      </top>
      <bottom/>
      <diagonal/>
    </border>
    <border>
      <left style="double">
        <color indexed="12"/>
      </left>
      <right style="medium">
        <color auto="1"/>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204">
    <xf numFmtId="0" fontId="0" fillId="0" borderId="0" xfId="0"/>
    <xf numFmtId="0" fontId="5" fillId="2" borderId="0" xfId="0" applyFont="1" applyFill="1" applyAlignment="1">
      <alignment horizontal="center" vertical="center"/>
    </xf>
    <xf numFmtId="0" fontId="5" fillId="2" borderId="0" xfId="0" applyFont="1" applyFill="1" applyAlignment="1">
      <alignment horizontal="left" vertical="center"/>
    </xf>
    <xf numFmtId="0" fontId="17" fillId="0" borderId="13" xfId="0" applyNumberFormat="1" applyFont="1" applyFill="1" applyBorder="1" applyAlignment="1" applyProtection="1">
      <alignment horizontal="center" vertical="center"/>
    </xf>
    <xf numFmtId="0" fontId="20" fillId="2" borderId="0" xfId="0" applyFont="1" applyFill="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2" xfId="0" applyFont="1" applyFill="1" applyBorder="1" applyAlignment="1">
      <alignment vertical="center"/>
    </xf>
    <xf numFmtId="0" fontId="7" fillId="2" borderId="7" xfId="0" applyFont="1" applyFill="1" applyBorder="1" applyAlignment="1">
      <alignment vertical="center"/>
    </xf>
    <xf numFmtId="0" fontId="7" fillId="2" borderId="2" xfId="0" applyFont="1" applyFill="1" applyBorder="1" applyAlignment="1">
      <alignment vertical="center"/>
    </xf>
    <xf numFmtId="0" fontId="7" fillId="2" borderId="0" xfId="0" applyFont="1" applyFill="1" applyAlignment="1">
      <alignment vertical="center"/>
    </xf>
    <xf numFmtId="0" fontId="9" fillId="2" borderId="7" xfId="0" applyFont="1" applyFill="1" applyBorder="1" applyAlignment="1">
      <alignment vertical="center"/>
    </xf>
    <xf numFmtId="0" fontId="9" fillId="2" borderId="2" xfId="0" applyFont="1" applyFill="1" applyBorder="1" applyAlignment="1">
      <alignment vertical="center"/>
    </xf>
    <xf numFmtId="0" fontId="10" fillId="2" borderId="0" xfId="0" applyFont="1" applyFill="1" applyBorder="1" applyAlignment="1">
      <alignment vertical="center"/>
    </xf>
    <xf numFmtId="0" fontId="3" fillId="2" borderId="0" xfId="0" applyFont="1" applyFill="1" applyBorder="1" applyAlignment="1">
      <alignment horizontal="right" vertical="center"/>
    </xf>
    <xf numFmtId="0" fontId="12" fillId="2" borderId="0" xfId="0" applyFont="1" applyFill="1" applyBorder="1" applyAlignment="1">
      <alignment vertical="center"/>
    </xf>
    <xf numFmtId="0" fontId="13" fillId="2" borderId="0" xfId="0" applyFont="1" applyFill="1" applyBorder="1" applyAlignment="1">
      <alignment horizontal="right" vertical="center"/>
    </xf>
    <xf numFmtId="0" fontId="3" fillId="2" borderId="39" xfId="0" applyFont="1" applyFill="1" applyBorder="1" applyAlignment="1">
      <alignment horizontal="right" vertical="center"/>
    </xf>
    <xf numFmtId="0" fontId="5" fillId="2" borderId="41" xfId="0" applyFont="1" applyFill="1" applyBorder="1" applyAlignment="1">
      <alignment vertical="center"/>
    </xf>
    <xf numFmtId="0" fontId="5" fillId="2" borderId="32" xfId="0" applyFont="1" applyFill="1" applyBorder="1" applyAlignment="1">
      <alignment vertical="center"/>
    </xf>
    <xf numFmtId="0" fontId="5" fillId="2" borderId="10" xfId="0" applyFont="1" applyFill="1" applyBorder="1" applyAlignment="1">
      <alignment vertical="center"/>
    </xf>
    <xf numFmtId="0" fontId="5" fillId="2" borderId="0" xfId="0" applyNumberFormat="1"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0" xfId="0" applyFont="1" applyFill="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3" xfId="0" applyFont="1" applyFill="1" applyBorder="1" applyAlignment="1">
      <alignment vertical="center"/>
    </xf>
    <xf numFmtId="0" fontId="5" fillId="2" borderId="11" xfId="0" applyFont="1" applyFill="1" applyBorder="1" applyAlignment="1">
      <alignment vertical="center"/>
    </xf>
    <xf numFmtId="0" fontId="5" fillId="3" borderId="0" xfId="0" applyFont="1" applyFill="1" applyAlignment="1">
      <alignment vertical="center"/>
    </xf>
    <xf numFmtId="0" fontId="20" fillId="2" borderId="0" xfId="0" applyFont="1" applyFill="1" applyAlignment="1" applyProtection="1">
      <alignment vertical="center"/>
      <protection locked="0"/>
    </xf>
    <xf numFmtId="0" fontId="21" fillId="2" borderId="0" xfId="0" applyFont="1" applyFill="1" applyAlignment="1" applyProtection="1">
      <alignment vertical="center"/>
      <protection locked="0"/>
    </xf>
    <xf numFmtId="0" fontId="22" fillId="2" borderId="0" xfId="0" applyFont="1" applyFill="1" applyAlignment="1">
      <alignment horizontal="left" vertical="center"/>
    </xf>
    <xf numFmtId="164" fontId="5" fillId="2" borderId="0" xfId="0" applyNumberFormat="1" applyFont="1" applyFill="1" applyAlignment="1" applyProtection="1">
      <alignment vertical="center"/>
      <protection locked="0"/>
    </xf>
    <xf numFmtId="0" fontId="5" fillId="2" borderId="2"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9" fillId="2" borderId="0" xfId="0" applyFont="1" applyFill="1" applyAlignment="1">
      <alignment vertical="center"/>
    </xf>
    <xf numFmtId="0" fontId="9" fillId="2" borderId="0" xfId="0" applyFont="1" applyFill="1" applyBorder="1" applyAlignment="1">
      <alignment vertical="center"/>
    </xf>
    <xf numFmtId="0" fontId="6" fillId="2" borderId="0" xfId="0" applyFont="1" applyFill="1" applyBorder="1" applyAlignment="1" applyProtection="1">
      <alignment vertical="center"/>
      <protection locked="0"/>
    </xf>
    <xf numFmtId="164" fontId="5" fillId="2" borderId="0" xfId="0" applyNumberFormat="1" applyFont="1" applyFill="1" applyBorder="1" applyAlignment="1" applyProtection="1">
      <alignment vertical="center"/>
      <protection locked="0"/>
    </xf>
    <xf numFmtId="164" fontId="19" fillId="0" borderId="12" xfId="0" applyNumberFormat="1" applyFont="1" applyFill="1" applyBorder="1" applyAlignment="1">
      <alignment horizontal="center" vertical="center"/>
    </xf>
    <xf numFmtId="164" fontId="19" fillId="0" borderId="14" xfId="0" applyNumberFormat="1" applyFont="1" applyFill="1" applyBorder="1" applyAlignment="1" applyProtection="1">
      <alignment horizontal="center" vertical="center"/>
    </xf>
    <xf numFmtId="0" fontId="19" fillId="0" borderId="15" xfId="0" applyFont="1" applyFill="1" applyBorder="1" applyAlignment="1" applyProtection="1">
      <alignment vertical="center"/>
      <protection locked="0"/>
    </xf>
    <xf numFmtId="0" fontId="19" fillId="0" borderId="16" xfId="0" applyFont="1" applyFill="1" applyBorder="1" applyAlignment="1" applyProtection="1">
      <alignment vertical="center"/>
      <protection locked="0"/>
    </xf>
    <xf numFmtId="0" fontId="24" fillId="0" borderId="16" xfId="0" applyNumberFormat="1" applyFont="1" applyFill="1" applyBorder="1" applyAlignment="1" applyProtection="1">
      <alignment vertical="center"/>
      <protection locked="0"/>
    </xf>
    <xf numFmtId="0" fontId="19" fillId="0" borderId="17" xfId="0" applyFont="1" applyFill="1" applyBorder="1" applyAlignment="1" applyProtection="1">
      <alignment vertical="center"/>
      <protection locked="0"/>
    </xf>
    <xf numFmtId="164" fontId="35" fillId="2" borderId="1" xfId="0" applyNumberFormat="1" applyFont="1" applyFill="1" applyBorder="1" applyAlignment="1">
      <alignment horizontal="center" vertical="center"/>
    </xf>
    <xf numFmtId="0" fontId="3" fillId="2" borderId="0" xfId="0" applyFont="1" applyFill="1" applyAlignment="1">
      <alignment horizontal="right" vertical="center"/>
    </xf>
    <xf numFmtId="0" fontId="3" fillId="2" borderId="0" xfId="0" applyFont="1" applyFill="1" applyBorder="1" applyAlignment="1">
      <alignment vertical="center"/>
    </xf>
    <xf numFmtId="0" fontId="3" fillId="2" borderId="0" xfId="0" applyFont="1" applyFill="1" applyBorder="1" applyAlignment="1" applyProtection="1">
      <alignment vertical="center"/>
      <protection locked="0"/>
    </xf>
    <xf numFmtId="0" fontId="5" fillId="2" borderId="0" xfId="0" applyFont="1" applyFill="1" applyAlignment="1">
      <alignment horizontal="right" vertical="center"/>
    </xf>
    <xf numFmtId="0" fontId="5" fillId="2" borderId="0" xfId="0" applyFont="1" applyFill="1" applyAlignment="1">
      <alignment horizontal="right" vertical="center"/>
    </xf>
    <xf numFmtId="0" fontId="5" fillId="3" borderId="0" xfId="0" applyFont="1" applyFill="1" applyBorder="1" applyAlignment="1">
      <alignment horizontal="right" vertical="center"/>
    </xf>
    <xf numFmtId="0" fontId="5" fillId="3" borderId="0" xfId="0" applyFont="1" applyFill="1" applyAlignment="1">
      <alignment horizontal="right" vertical="center"/>
    </xf>
    <xf numFmtId="0" fontId="5" fillId="0" borderId="0" xfId="0" applyFont="1" applyFill="1" applyAlignment="1">
      <alignment vertical="center"/>
    </xf>
    <xf numFmtId="0" fontId="37" fillId="2" borderId="0" xfId="0" applyFont="1" applyFill="1" applyBorder="1" applyAlignment="1">
      <alignment vertical="center"/>
    </xf>
    <xf numFmtId="0" fontId="37" fillId="2" borderId="0" xfId="0" applyFont="1" applyFill="1" applyBorder="1" applyAlignment="1" applyProtection="1">
      <alignment vertical="center"/>
      <protection locked="0"/>
    </xf>
    <xf numFmtId="0" fontId="3" fillId="2" borderId="0" xfId="0" applyFont="1" applyFill="1" applyBorder="1" applyAlignment="1">
      <alignment horizontal="right" vertical="center"/>
    </xf>
    <xf numFmtId="0" fontId="5" fillId="5" borderId="0" xfId="0" applyFont="1" applyFill="1" applyBorder="1" applyAlignment="1">
      <alignment vertical="center"/>
    </xf>
    <xf numFmtId="0" fontId="11" fillId="5" borderId="18" xfId="0" applyNumberFormat="1" applyFont="1" applyFill="1" applyBorder="1" applyAlignment="1">
      <alignment horizontal="center" vertical="center"/>
    </xf>
    <xf numFmtId="0" fontId="11" fillId="5" borderId="19" xfId="0" applyNumberFormat="1" applyFont="1" applyFill="1" applyBorder="1" applyAlignment="1" applyProtection="1">
      <alignment horizontal="center" vertical="center"/>
    </xf>
    <xf numFmtId="164" fontId="19" fillId="5" borderId="20" xfId="0" applyNumberFormat="1" applyFont="1" applyFill="1" applyBorder="1" applyAlignment="1" applyProtection="1">
      <alignment horizontal="center" vertical="center"/>
    </xf>
    <xf numFmtId="0" fontId="24" fillId="5" borderId="16" xfId="0" applyNumberFormat="1" applyFont="1" applyFill="1" applyBorder="1" applyAlignment="1" applyProtection="1">
      <alignment vertical="center"/>
      <protection locked="0"/>
    </xf>
    <xf numFmtId="164" fontId="19" fillId="5" borderId="14" xfId="0" applyNumberFormat="1" applyFont="1" applyFill="1" applyBorder="1" applyAlignment="1" applyProtection="1">
      <alignment horizontal="center" vertical="center"/>
    </xf>
    <xf numFmtId="0" fontId="19" fillId="5" borderId="15" xfId="0" applyFont="1" applyFill="1" applyBorder="1" applyAlignment="1" applyProtection="1">
      <alignment vertical="center"/>
      <protection locked="0"/>
    </xf>
    <xf numFmtId="0" fontId="19" fillId="5" borderId="17" xfId="0" applyFont="1" applyFill="1" applyBorder="1" applyAlignment="1" applyProtection="1">
      <alignment vertical="center"/>
      <protection locked="0"/>
    </xf>
    <xf numFmtId="0" fontId="19" fillId="5" borderId="24" xfId="0" applyFont="1" applyFill="1" applyBorder="1" applyAlignment="1" applyProtection="1">
      <alignment vertical="center"/>
      <protection locked="0"/>
    </xf>
    <xf numFmtId="164" fontId="19" fillId="5" borderId="25" xfId="0" applyNumberFormat="1" applyFont="1" applyFill="1" applyBorder="1" applyAlignment="1" applyProtection="1">
      <alignment horizontal="center" vertical="center"/>
    </xf>
    <xf numFmtId="3" fontId="25" fillId="5" borderId="26" xfId="0" applyNumberFormat="1" applyFont="1" applyFill="1" applyBorder="1" applyAlignment="1" applyProtection="1">
      <alignment horizontal="center" vertical="center"/>
    </xf>
    <xf numFmtId="0" fontId="10" fillId="6" borderId="56" xfId="0" applyFont="1" applyFill="1" applyBorder="1" applyAlignment="1">
      <alignment horizontal="right" vertical="center"/>
    </xf>
    <xf numFmtId="0" fontId="5" fillId="2" borderId="57" xfId="0" applyFont="1" applyFill="1" applyBorder="1" applyAlignment="1">
      <alignment vertical="center"/>
    </xf>
    <xf numFmtId="0" fontId="5" fillId="2" borderId="58" xfId="0" applyFont="1" applyFill="1" applyBorder="1" applyAlignment="1" applyProtection="1">
      <alignment vertical="center"/>
      <protection locked="0"/>
    </xf>
    <xf numFmtId="0" fontId="10" fillId="6" borderId="59" xfId="0" applyFont="1" applyFill="1" applyBorder="1" applyAlignment="1">
      <alignment horizontal="right" vertical="center"/>
    </xf>
    <xf numFmtId="0" fontId="10" fillId="6" borderId="61" xfId="0" applyFont="1" applyFill="1" applyBorder="1" applyAlignment="1">
      <alignment horizontal="right" vertical="center"/>
    </xf>
    <xf numFmtId="0" fontId="5" fillId="2" borderId="30"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4" fillId="2" borderId="0" xfId="0" applyFont="1" applyFill="1" applyBorder="1" applyAlignment="1">
      <alignment horizontal="left" vertical="center"/>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4" fillId="2" borderId="0" xfId="0" applyFont="1" applyFill="1" applyAlignment="1">
      <alignment horizontal="left" vertical="center"/>
    </xf>
    <xf numFmtId="0" fontId="5" fillId="2" borderId="27" xfId="0" applyFont="1" applyFill="1" applyBorder="1" applyAlignment="1" applyProtection="1">
      <alignment vertical="center"/>
      <protection locked="0"/>
    </xf>
    <xf numFmtId="0" fontId="5" fillId="2" borderId="28" xfId="0" applyFont="1" applyFill="1" applyBorder="1" applyAlignment="1" applyProtection="1">
      <alignment vertical="center"/>
      <protection locked="0"/>
    </xf>
    <xf numFmtId="0" fontId="5" fillId="2" borderId="29" xfId="0" applyFont="1" applyFill="1" applyBorder="1" applyAlignment="1" applyProtection="1">
      <alignment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28" fillId="2" borderId="0" xfId="0" applyFont="1" applyFill="1" applyBorder="1" applyAlignment="1">
      <alignment horizontal="center" vertical="center" wrapText="1"/>
    </xf>
    <xf numFmtId="0" fontId="31" fillId="0" borderId="34"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5" fillId="2" borderId="27" xfId="0" applyFont="1" applyFill="1" applyBorder="1" applyAlignment="1">
      <alignment vertical="center"/>
    </xf>
    <xf numFmtId="0" fontId="5" fillId="2" borderId="28" xfId="0" applyFont="1" applyFill="1" applyBorder="1" applyAlignment="1">
      <alignment vertical="center"/>
    </xf>
    <xf numFmtId="0" fontId="5" fillId="2" borderId="29" xfId="0" applyFont="1" applyFill="1" applyBorder="1" applyAlignment="1">
      <alignment vertical="center"/>
    </xf>
    <xf numFmtId="0" fontId="31" fillId="0" borderId="21"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5" borderId="21" xfId="0" applyFont="1" applyFill="1" applyBorder="1" applyAlignment="1">
      <alignment horizontal="left" vertical="center" wrapText="1"/>
    </xf>
    <xf numFmtId="0" fontId="31" fillId="5" borderId="22" xfId="0" applyFont="1" applyFill="1" applyBorder="1" applyAlignment="1">
      <alignment horizontal="left" vertical="center" wrapText="1"/>
    </xf>
    <xf numFmtId="0" fontId="31" fillId="5" borderId="23" xfId="0" applyFont="1" applyFill="1" applyBorder="1" applyAlignment="1">
      <alignment horizontal="left" vertical="center" wrapText="1"/>
    </xf>
    <xf numFmtId="0" fontId="5" fillId="2" borderId="0" xfId="0" applyFont="1" applyFill="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47" xfId="0" applyFont="1" applyFill="1" applyBorder="1" applyAlignment="1">
      <alignment horizontal="right" vertical="center"/>
    </xf>
    <xf numFmtId="0" fontId="11" fillId="5" borderId="49" xfId="0" applyNumberFormat="1" applyFont="1" applyFill="1" applyBorder="1" applyAlignment="1">
      <alignment horizontal="center" vertical="center"/>
    </xf>
    <xf numFmtId="0" fontId="11" fillId="5" borderId="50" xfId="0" applyNumberFormat="1" applyFont="1" applyFill="1" applyBorder="1" applyAlignment="1">
      <alignment horizontal="center" vertical="center"/>
    </xf>
    <xf numFmtId="0" fontId="11" fillId="5" borderId="51"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26" fillId="6" borderId="49" xfId="0" applyFont="1" applyFill="1" applyBorder="1" applyAlignment="1" applyProtection="1">
      <alignment horizontal="center" vertical="center"/>
    </xf>
    <xf numFmtId="0" fontId="26" fillId="6" borderId="50" xfId="0" applyFont="1" applyFill="1" applyBorder="1" applyAlignment="1" applyProtection="1">
      <alignment horizontal="center" vertical="center"/>
    </xf>
    <xf numFmtId="0" fontId="7" fillId="6" borderId="19" xfId="0" applyFont="1" applyFill="1" applyBorder="1" applyAlignment="1">
      <alignment vertical="center"/>
    </xf>
    <xf numFmtId="0" fontId="11" fillId="2" borderId="22"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164" fontId="18" fillId="2" borderId="22" xfId="0" applyNumberFormat="1" applyFont="1" applyFill="1" applyBorder="1" applyAlignment="1" applyProtection="1">
      <alignment horizontal="center" vertical="center"/>
    </xf>
    <xf numFmtId="164" fontId="18" fillId="2" borderId="17" xfId="0" applyNumberFormat="1" applyFont="1" applyFill="1" applyBorder="1" applyAlignment="1" applyProtection="1">
      <alignment horizontal="center" vertical="center"/>
    </xf>
    <xf numFmtId="0" fontId="19" fillId="2" borderId="22"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5" borderId="52" xfId="0" applyNumberFormat="1" applyFont="1" applyFill="1" applyBorder="1" applyAlignment="1">
      <alignment horizontal="left" vertical="center"/>
    </xf>
    <xf numFmtId="0" fontId="19" fillId="5" borderId="53" xfId="0" applyNumberFormat="1" applyFont="1" applyFill="1" applyBorder="1" applyAlignment="1">
      <alignment horizontal="left" vertical="center"/>
    </xf>
    <xf numFmtId="0" fontId="19" fillId="5" borderId="54" xfId="0" applyNumberFormat="1" applyFont="1" applyFill="1" applyBorder="1" applyAlignment="1">
      <alignment horizontal="left" vertical="center"/>
    </xf>
    <xf numFmtId="14" fontId="19" fillId="2" borderId="22" xfId="0" applyNumberFormat="1" applyFont="1" applyFill="1" applyBorder="1" applyAlignment="1" applyProtection="1">
      <alignment horizontal="center" vertical="center"/>
      <protection locked="0"/>
    </xf>
    <xf numFmtId="14" fontId="19" fillId="2" borderId="17" xfId="0" applyNumberFormat="1"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14" fontId="19" fillId="2" borderId="60" xfId="0" applyNumberFormat="1" applyFont="1" applyFill="1" applyBorder="1" applyAlignment="1" applyProtection="1">
      <alignment horizontal="center" vertical="center"/>
      <protection locked="0"/>
    </xf>
    <xf numFmtId="14" fontId="19" fillId="2" borderId="55" xfId="0" applyNumberFormat="1" applyFont="1" applyFill="1" applyBorder="1" applyAlignment="1" applyProtection="1">
      <alignment horizontal="center" vertical="center"/>
      <protection locked="0"/>
    </xf>
    <xf numFmtId="0" fontId="31" fillId="5" borderId="21" xfId="0" applyFont="1" applyFill="1" applyBorder="1" applyAlignment="1">
      <alignment horizontal="left" vertical="center" shrinkToFit="1"/>
    </xf>
    <xf numFmtId="0" fontId="19" fillId="5" borderId="22" xfId="0" applyFont="1" applyFill="1" applyBorder="1" applyAlignment="1">
      <alignment horizontal="left" vertical="center" shrinkToFit="1"/>
    </xf>
    <xf numFmtId="0" fontId="19" fillId="5" borderId="23" xfId="0" applyFont="1" applyFill="1" applyBorder="1" applyAlignment="1">
      <alignment horizontal="left" vertical="center" shrinkToFit="1"/>
    </xf>
    <xf numFmtId="0" fontId="19" fillId="5" borderId="22"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31" fillId="0" borderId="21" xfId="0" applyFont="1" applyFill="1" applyBorder="1" applyAlignment="1">
      <alignment horizontal="left" vertical="center" shrinkToFit="1"/>
    </xf>
    <xf numFmtId="0" fontId="19" fillId="0" borderId="22" xfId="0" applyFont="1" applyFill="1" applyBorder="1" applyAlignment="1">
      <alignment horizontal="left" vertical="center" shrinkToFit="1"/>
    </xf>
    <xf numFmtId="0" fontId="19" fillId="0" borderId="23" xfId="0" applyFont="1" applyFill="1" applyBorder="1" applyAlignment="1">
      <alignment horizontal="left" vertical="center" shrinkToFit="1"/>
    </xf>
    <xf numFmtId="0" fontId="23" fillId="2" borderId="0" xfId="0" applyFont="1" applyFill="1" applyAlignment="1">
      <alignment horizontal="left" vertical="center"/>
    </xf>
    <xf numFmtId="0" fontId="5" fillId="2" borderId="40" xfId="0" applyFont="1" applyFill="1" applyBorder="1" applyAlignment="1" applyProtection="1">
      <alignment vertical="center"/>
      <protection locked="0"/>
    </xf>
    <xf numFmtId="0" fontId="5" fillId="2" borderId="41" xfId="0" applyFont="1" applyFill="1" applyBorder="1" applyAlignment="1">
      <alignment vertical="center"/>
    </xf>
    <xf numFmtId="0" fontId="32" fillId="5" borderId="21"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4" fillId="5" borderId="33" xfId="0" applyFont="1" applyFill="1" applyBorder="1" applyAlignment="1">
      <alignment horizontal="right" vertical="center" wrapText="1"/>
    </xf>
    <xf numFmtId="0" fontId="34" fillId="5" borderId="28" xfId="0" applyFont="1" applyFill="1" applyBorder="1" applyAlignment="1">
      <alignment horizontal="right" vertical="center" wrapText="1"/>
    </xf>
    <xf numFmtId="0" fontId="34" fillId="5" borderId="29" xfId="0" applyFont="1" applyFill="1" applyBorder="1" applyAlignment="1">
      <alignment horizontal="right" vertical="center" wrapText="1"/>
    </xf>
    <xf numFmtId="0" fontId="31"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23" xfId="0" applyFont="1" applyFill="1" applyBorder="1" applyAlignment="1">
      <alignment horizontal="left" vertical="center"/>
    </xf>
    <xf numFmtId="0" fontId="31" fillId="5" borderId="21" xfId="0" applyFont="1" applyFill="1" applyBorder="1" applyAlignment="1">
      <alignment horizontal="left" vertical="center"/>
    </xf>
    <xf numFmtId="0" fontId="31" fillId="5" borderId="22" xfId="0" applyFont="1" applyFill="1" applyBorder="1" applyAlignment="1">
      <alignment horizontal="left" vertical="center"/>
    </xf>
    <xf numFmtId="0" fontId="31" fillId="5" borderId="23" xfId="0" applyFont="1" applyFill="1" applyBorder="1" applyAlignment="1">
      <alignment horizontal="left" vertical="center"/>
    </xf>
    <xf numFmtId="0" fontId="33" fillId="2" borderId="42" xfId="0" applyFont="1" applyFill="1" applyBorder="1" applyAlignment="1">
      <alignment horizontal="right" vertical="center" wrapText="1"/>
    </xf>
    <xf numFmtId="0" fontId="33" fillId="2" borderId="32" xfId="0" applyFont="1" applyFill="1" applyBorder="1" applyAlignment="1">
      <alignment horizontal="right" vertical="center" wrapText="1"/>
    </xf>
    <xf numFmtId="0" fontId="33" fillId="2" borderId="31" xfId="0" applyFont="1" applyFill="1" applyBorder="1" applyAlignment="1">
      <alignment horizontal="right" vertical="center" wrapText="1"/>
    </xf>
    <xf numFmtId="0" fontId="33" fillId="2" borderId="7" xfId="0" applyFont="1" applyFill="1" applyBorder="1" applyAlignment="1">
      <alignment horizontal="right" vertical="center" wrapText="1"/>
    </xf>
    <xf numFmtId="0" fontId="33" fillId="2" borderId="0" xfId="0" applyFont="1" applyFill="1" applyBorder="1" applyAlignment="1">
      <alignment horizontal="right" vertical="center" wrapText="1"/>
    </xf>
    <xf numFmtId="0" fontId="33" fillId="2" borderId="47" xfId="0" applyFont="1" applyFill="1" applyBorder="1" applyAlignment="1">
      <alignment horizontal="right" vertical="center" wrapText="1"/>
    </xf>
    <xf numFmtId="0" fontId="33" fillId="2" borderId="44" xfId="0" applyFont="1" applyFill="1" applyBorder="1" applyAlignment="1">
      <alignment horizontal="right" vertical="center" wrapText="1"/>
    </xf>
    <xf numFmtId="0" fontId="33" fillId="2" borderId="45" xfId="0" applyFont="1" applyFill="1" applyBorder="1" applyAlignment="1">
      <alignment horizontal="right" vertical="center" wrapText="1"/>
    </xf>
    <xf numFmtId="0" fontId="33" fillId="2" borderId="46" xfId="0" applyFont="1" applyFill="1" applyBorder="1" applyAlignment="1">
      <alignment horizontal="right" vertical="center" wrapText="1"/>
    </xf>
    <xf numFmtId="0" fontId="26" fillId="5" borderId="0" xfId="0" applyFont="1" applyFill="1" applyBorder="1" applyAlignment="1">
      <alignment horizontal="center" vertical="center"/>
    </xf>
    <xf numFmtId="0" fontId="27"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5" fillId="2" borderId="30" xfId="0" applyFont="1" applyFill="1" applyBorder="1" applyAlignment="1" applyProtection="1">
      <alignment vertical="center"/>
      <protection locked="0"/>
    </xf>
    <xf numFmtId="0" fontId="5" fillId="2" borderId="32" xfId="0" applyFont="1" applyFill="1" applyBorder="1" applyAlignment="1" applyProtection="1">
      <alignment vertical="center"/>
      <protection locked="0"/>
    </xf>
    <xf numFmtId="0" fontId="5" fillId="2" borderId="31" xfId="0" applyFont="1" applyFill="1" applyBorder="1" applyAlignment="1" applyProtection="1">
      <alignment vertical="center"/>
      <protection locked="0"/>
    </xf>
    <xf numFmtId="1" fontId="5" fillId="2" borderId="27" xfId="0" applyNumberFormat="1" applyFont="1" applyFill="1" applyBorder="1" applyAlignment="1" applyProtection="1">
      <alignment vertical="center"/>
      <protection locked="0"/>
    </xf>
    <xf numFmtId="1" fontId="5" fillId="2" borderId="29" xfId="0" applyNumberFormat="1" applyFont="1" applyFill="1" applyBorder="1" applyAlignment="1" applyProtection="1">
      <alignment vertical="center"/>
      <protection locked="0"/>
    </xf>
    <xf numFmtId="0" fontId="3" fillId="5" borderId="0" xfId="0" applyFont="1" applyFill="1" applyBorder="1" applyAlignment="1">
      <alignment horizontal="center" vertical="center"/>
    </xf>
    <xf numFmtId="0" fontId="5" fillId="2" borderId="27"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29" fillId="2" borderId="0" xfId="0" applyFont="1" applyFill="1" applyBorder="1" applyAlignment="1">
      <alignment horizontal="center" vertical="center"/>
    </xf>
    <xf numFmtId="0" fontId="3" fillId="2" borderId="7" xfId="0" applyFont="1" applyFill="1" applyBorder="1" applyAlignment="1">
      <alignment horizontal="right" vertical="center"/>
    </xf>
    <xf numFmtId="1" fontId="5" fillId="2" borderId="27" xfId="0" applyNumberFormat="1" applyFont="1" applyFill="1" applyBorder="1" applyAlignment="1" applyProtection="1">
      <alignment horizontal="center" vertical="center"/>
      <protection locked="0"/>
    </xf>
    <xf numFmtId="1" fontId="5" fillId="2" borderId="28" xfId="0" applyNumberFormat="1" applyFont="1" applyFill="1" applyBorder="1" applyAlignment="1" applyProtection="1">
      <alignment horizontal="center" vertical="center"/>
      <protection locked="0"/>
    </xf>
    <xf numFmtId="1" fontId="5" fillId="2" borderId="29" xfId="0" applyNumberFormat="1" applyFont="1" applyFill="1" applyBorder="1" applyAlignment="1" applyProtection="1">
      <alignment horizontal="center" vertical="center"/>
      <protection locked="0"/>
    </xf>
    <xf numFmtId="0" fontId="5" fillId="2" borderId="48" xfId="0" applyFont="1" applyFill="1" applyBorder="1" applyAlignment="1" applyProtection="1">
      <alignment vertical="center"/>
      <protection locked="0"/>
    </xf>
    <xf numFmtId="0" fontId="5" fillId="2" borderId="45" xfId="0" applyFont="1" applyFill="1" applyBorder="1" applyAlignment="1" applyProtection="1">
      <alignment vertical="center"/>
      <protection locked="0"/>
    </xf>
    <xf numFmtId="0" fontId="5" fillId="2" borderId="46" xfId="0" applyFont="1" applyFill="1" applyBorder="1" applyAlignment="1" applyProtection="1">
      <alignment vertical="center"/>
      <protection locked="0"/>
    </xf>
    <xf numFmtId="164" fontId="17" fillId="5" borderId="1" xfId="0" applyNumberFormat="1" applyFont="1" applyFill="1" applyBorder="1" applyAlignment="1">
      <alignment horizontal="center" vertical="center" wrapText="1"/>
    </xf>
    <xf numFmtId="0" fontId="19" fillId="5" borderId="37" xfId="0" applyFont="1" applyFill="1" applyBorder="1" applyAlignment="1">
      <alignment horizontal="center" vertical="center" wrapText="1"/>
    </xf>
    <xf numFmtId="164" fontId="17" fillId="2" borderId="38" xfId="0" applyNumberFormat="1" applyFont="1" applyFill="1" applyBorder="1" applyAlignment="1">
      <alignment horizontal="center" vertical="center" wrapText="1"/>
    </xf>
    <xf numFmtId="164" fontId="19" fillId="2" borderId="39" xfId="0" applyNumberFormat="1" applyFont="1" applyFill="1" applyBorder="1" applyAlignment="1">
      <alignment horizontal="center" vertical="center" wrapText="1"/>
    </xf>
    <xf numFmtId="0" fontId="33" fillId="5" borderId="42" xfId="0" applyFont="1" applyFill="1" applyBorder="1" applyAlignment="1">
      <alignment horizontal="right" vertical="center" wrapText="1"/>
    </xf>
    <xf numFmtId="0" fontId="33" fillId="5" borderId="32" xfId="0" applyFont="1" applyFill="1" applyBorder="1" applyAlignment="1">
      <alignment horizontal="right" vertical="center" wrapText="1"/>
    </xf>
    <xf numFmtId="0" fontId="33" fillId="5" borderId="31" xfId="0" applyFont="1" applyFill="1" applyBorder="1" applyAlignment="1">
      <alignment horizontal="right" vertical="center" wrapText="1"/>
    </xf>
    <xf numFmtId="0" fontId="33" fillId="5" borderId="8" xfId="0" applyFont="1" applyFill="1" applyBorder="1" applyAlignment="1">
      <alignment horizontal="right" vertical="center" wrapText="1"/>
    </xf>
    <xf numFmtId="0" fontId="33" fillId="5" borderId="9" xfId="0" applyFont="1" applyFill="1" applyBorder="1" applyAlignment="1">
      <alignment horizontal="right" vertical="center" wrapText="1"/>
    </xf>
    <xf numFmtId="0" fontId="33" fillId="5" borderId="43" xfId="0" applyFont="1" applyFill="1" applyBorder="1" applyAlignment="1">
      <alignment horizontal="right" vertical="center" wrapText="1"/>
    </xf>
    <xf numFmtId="0" fontId="14" fillId="2" borderId="27" xfId="1" applyFont="1" applyFill="1" applyBorder="1" applyAlignment="1" applyProtection="1">
      <alignment vertical="center"/>
      <protection locked="0"/>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19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70" noThreeD="1"/>
</file>

<file path=xl/ctrlProps/ctrlProp10.xml><?xml version="1.0" encoding="utf-8"?>
<formControlPr xmlns="http://schemas.microsoft.com/office/spreadsheetml/2009/9/main" objectType="CheckBox" fmlaLink="$O$77" lockText="1" noThreeD="1"/>
</file>

<file path=xl/ctrlProps/ctrlProp11.xml><?xml version="1.0" encoding="utf-8"?>
<formControlPr xmlns="http://schemas.microsoft.com/office/spreadsheetml/2009/9/main" objectType="CheckBox" fmlaLink="$O$85" lockText="1" noThreeD="1"/>
</file>

<file path=xl/ctrlProps/ctrlProp12.xml><?xml version="1.0" encoding="utf-8"?>
<formControlPr xmlns="http://schemas.microsoft.com/office/spreadsheetml/2009/9/main" objectType="CheckBox" fmlaLink="$O$86" lockText="1" noThreeD="1"/>
</file>

<file path=xl/ctrlProps/ctrlProp13.xml><?xml version="1.0" encoding="utf-8"?>
<formControlPr xmlns="http://schemas.microsoft.com/office/spreadsheetml/2009/9/main" objectType="CheckBox" fmlaLink="$O$87" lockText="1" noThreeD="1"/>
</file>

<file path=xl/ctrlProps/ctrlProp14.xml><?xml version="1.0" encoding="utf-8"?>
<formControlPr xmlns="http://schemas.microsoft.com/office/spreadsheetml/2009/9/main" objectType="CheckBox" fmlaLink="$O$78" lockText="1" noThreeD="1"/>
</file>

<file path=xl/ctrlProps/ctrlProp15.xml><?xml version="1.0" encoding="utf-8"?>
<formControlPr xmlns="http://schemas.microsoft.com/office/spreadsheetml/2009/9/main" objectType="CheckBox" fmlaLink="$O$91" lockText="1" noThreeD="1"/>
</file>

<file path=xl/ctrlProps/ctrlProp16.xml><?xml version="1.0" encoding="utf-8"?>
<formControlPr xmlns="http://schemas.microsoft.com/office/spreadsheetml/2009/9/main" objectType="CheckBox" fmlaLink="$O$88" lockText="1" noThreeD="1"/>
</file>

<file path=xl/ctrlProps/ctrlProp17.xml><?xml version="1.0" encoding="utf-8"?>
<formControlPr xmlns="http://schemas.microsoft.com/office/spreadsheetml/2009/9/main" objectType="CheckBox" fmlaLink="$O$92" lockText="1" noThreeD="1"/>
</file>

<file path=xl/ctrlProps/ctrlProp18.xml><?xml version="1.0" encoding="utf-8"?>
<formControlPr xmlns="http://schemas.microsoft.com/office/spreadsheetml/2009/9/main" objectType="CheckBox" fmlaLink="$O$89" lockText="1" noThreeD="1"/>
</file>

<file path=xl/ctrlProps/ctrlProp19.xml><?xml version="1.0" encoding="utf-8"?>
<formControlPr xmlns="http://schemas.microsoft.com/office/spreadsheetml/2009/9/main" objectType="CheckBox" fmlaLink="$O$90" lockText="1" noThreeD="1"/>
</file>

<file path=xl/ctrlProps/ctrlProp2.xml><?xml version="1.0" encoding="utf-8"?>
<formControlPr xmlns="http://schemas.microsoft.com/office/spreadsheetml/2009/9/main" objectType="CheckBox" fmlaLink="O71" lockText="1" noThreeD="1"/>
</file>

<file path=xl/ctrlProps/ctrlProp20.xml><?xml version="1.0" encoding="utf-8"?>
<formControlPr xmlns="http://schemas.microsoft.com/office/spreadsheetml/2009/9/main" objectType="CheckBox" fmlaLink="$O$93" lockText="1" noThreeD="1"/>
</file>

<file path=xl/ctrlProps/ctrlProp21.xml><?xml version="1.0" encoding="utf-8"?>
<formControlPr xmlns="http://schemas.microsoft.com/office/spreadsheetml/2009/9/main" objectType="CheckBox" fmlaLink="$O$98" lockText="1" noThreeD="1"/>
</file>

<file path=xl/ctrlProps/ctrlProp22.xml><?xml version="1.0" encoding="utf-8"?>
<formControlPr xmlns="http://schemas.microsoft.com/office/spreadsheetml/2009/9/main" objectType="CheckBox" fmlaLink="$O$94" lockText="1" noThreeD="1"/>
</file>

<file path=xl/ctrlProps/ctrlProp23.xml><?xml version="1.0" encoding="utf-8"?>
<formControlPr xmlns="http://schemas.microsoft.com/office/spreadsheetml/2009/9/main" objectType="CheckBox" fmlaLink="$O$99" lockText="1" noThreeD="1"/>
</file>

<file path=xl/ctrlProps/ctrlProp24.xml><?xml version="1.0" encoding="utf-8"?>
<formControlPr xmlns="http://schemas.microsoft.com/office/spreadsheetml/2009/9/main" objectType="CheckBox" fmlaLink="$O$100" lockText="1" noThreeD="1"/>
</file>

<file path=xl/ctrlProps/ctrlProp25.xml><?xml version="1.0" encoding="utf-8"?>
<formControlPr xmlns="http://schemas.microsoft.com/office/spreadsheetml/2009/9/main" objectType="CheckBox" fmlaLink="$O$96"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O$104" lockText="1" noThreeD="1"/>
</file>

<file path=xl/ctrlProps/ctrlProp28.xml><?xml version="1.0" encoding="utf-8"?>
<formControlPr xmlns="http://schemas.microsoft.com/office/spreadsheetml/2009/9/main" objectType="CheckBox" fmlaLink="$O$102" lockText="1" noThreeD="1"/>
</file>

<file path=xl/ctrlProps/ctrlProp29.xml><?xml version="1.0" encoding="utf-8"?>
<formControlPr xmlns="http://schemas.microsoft.com/office/spreadsheetml/2009/9/main" objectType="CheckBox" fmlaLink="$O$101" lockText="1" noThreeD="1"/>
</file>

<file path=xl/ctrlProps/ctrlProp3.xml><?xml version="1.0" encoding="utf-8"?>
<formControlPr xmlns="http://schemas.microsoft.com/office/spreadsheetml/2009/9/main" objectType="CheckBox" fmlaLink="O72" lockText="1" noThreeD="1"/>
</file>

<file path=xl/ctrlProps/ctrlProp30.xml><?xml version="1.0" encoding="utf-8"?>
<formControlPr xmlns="http://schemas.microsoft.com/office/spreadsheetml/2009/9/main" objectType="CheckBox" fmlaLink="$O$101" lockText="1" noThreeD="1"/>
</file>

<file path=xl/ctrlProps/ctrlProp31.xml><?xml version="1.0" encoding="utf-8"?>
<formControlPr xmlns="http://schemas.microsoft.com/office/spreadsheetml/2009/9/main" objectType="CheckBox" fmlaLink="O75" lockText="1" noThreeD="1"/>
</file>

<file path=xl/ctrlProps/ctrlProp32.xml><?xml version="1.0" encoding="utf-8"?>
<formControlPr xmlns="http://schemas.microsoft.com/office/spreadsheetml/2009/9/main" objectType="CheckBox" fmlaLink="$O$81" lockText="1" noThreeD="1"/>
</file>

<file path=xl/ctrlProps/ctrlProp33.xml><?xml version="1.0" encoding="utf-8"?>
<formControlPr xmlns="http://schemas.microsoft.com/office/spreadsheetml/2009/9/main" objectType="CheckBox" fmlaLink="$O$82" lockText="1" noThreeD="1"/>
</file>

<file path=xl/ctrlProps/ctrlProp34.xml><?xml version="1.0" encoding="utf-8"?>
<formControlPr xmlns="http://schemas.microsoft.com/office/spreadsheetml/2009/9/main" objectType="CheckBox" fmlaLink="O69" noThreeD="1"/>
</file>

<file path=xl/ctrlProps/ctrlProp35.xml><?xml version="1.0" encoding="utf-8"?>
<formControlPr xmlns="http://schemas.microsoft.com/office/spreadsheetml/2009/9/main" objectType="CheckBox" checked="Checked" fmlaLink="O110" lockText="1" noThreeD="1"/>
</file>

<file path=xl/ctrlProps/ctrlProp36.xml><?xml version="1.0" encoding="utf-8"?>
<formControlPr xmlns="http://schemas.microsoft.com/office/spreadsheetml/2009/9/main" objectType="CheckBox" fmlaLink="$O$79" lockText="1" noThreeD="1"/>
</file>

<file path=xl/ctrlProps/ctrlProp37.xml><?xml version="1.0" encoding="utf-8"?>
<formControlPr xmlns="http://schemas.microsoft.com/office/spreadsheetml/2009/9/main" objectType="CheckBox" fmlaLink="$Q$41" lockText="1" noThreeD="1"/>
</file>

<file path=xl/ctrlProps/ctrlProp38.xml><?xml version="1.0" encoding="utf-8"?>
<formControlPr xmlns="http://schemas.microsoft.com/office/spreadsheetml/2009/9/main" objectType="CheckBox" fmlaLink="$R$41" lockText="1" noThreeD="1"/>
</file>

<file path=xl/ctrlProps/ctrlProp39.xml><?xml version="1.0" encoding="utf-8"?>
<formControlPr xmlns="http://schemas.microsoft.com/office/spreadsheetml/2009/9/main" objectType="CheckBox" fmlaLink="O68" lockText="1" noThreeD="1"/>
</file>

<file path=xl/ctrlProps/ctrlProp4.xml><?xml version="1.0" encoding="utf-8"?>
<formControlPr xmlns="http://schemas.microsoft.com/office/spreadsheetml/2009/9/main" objectType="CheckBox" fmlaLink="O73" lockText="1" noThreeD="1"/>
</file>

<file path=xl/ctrlProps/ctrlProp40.xml><?xml version="1.0" encoding="utf-8"?>
<formControlPr xmlns="http://schemas.microsoft.com/office/spreadsheetml/2009/9/main" objectType="CheckBox" fmlaLink="$O$97" lockText="1" noThreeD="1"/>
</file>

<file path=xl/ctrlProps/ctrlProp41.xml><?xml version="1.0" encoding="utf-8"?>
<formControlPr xmlns="http://schemas.microsoft.com/office/spreadsheetml/2009/9/main" objectType="CheckBox" fmlaLink="$O$103" lockText="1" noThreeD="1"/>
</file>

<file path=xl/ctrlProps/ctrlProp42.xml><?xml version="1.0" encoding="utf-8"?>
<formControlPr xmlns="http://schemas.microsoft.com/office/spreadsheetml/2009/9/main" objectType="CheckBox" fmlaLink="$O$95" lockText="1" noThreeD="1"/>
</file>

<file path=xl/ctrlProps/ctrlProp43.xml><?xml version="1.0" encoding="utf-8"?>
<formControlPr xmlns="http://schemas.microsoft.com/office/spreadsheetml/2009/9/main" objectType="CheckBox" fmlaLink="$R$42" lockText="1" noThreeD="1"/>
</file>

<file path=xl/ctrlProps/ctrlProp5.xml><?xml version="1.0" encoding="utf-8"?>
<formControlPr xmlns="http://schemas.microsoft.com/office/spreadsheetml/2009/9/main" objectType="CheckBox" fmlaLink="O74" lockText="1" noThreeD="1"/>
</file>

<file path=xl/ctrlProps/ctrlProp6.xml><?xml version="1.0" encoding="utf-8"?>
<formControlPr xmlns="http://schemas.microsoft.com/office/spreadsheetml/2009/9/main" objectType="CheckBox" fmlaLink="$O$80" lockText="1" noThreeD="1"/>
</file>

<file path=xl/ctrlProps/ctrlProp7.xml><?xml version="1.0" encoding="utf-8"?>
<formControlPr xmlns="http://schemas.microsoft.com/office/spreadsheetml/2009/9/main" objectType="CheckBox" fmlaLink="O76" lockText="1" noThreeD="1"/>
</file>

<file path=xl/ctrlProps/ctrlProp8.xml><?xml version="1.0" encoding="utf-8"?>
<formControlPr xmlns="http://schemas.microsoft.com/office/spreadsheetml/2009/9/main" objectType="CheckBox" fmlaLink="$O$83" lockText="1" noThreeD="1"/>
</file>

<file path=xl/ctrlProps/ctrlProp9.xml><?xml version="1.0" encoding="utf-8"?>
<formControlPr xmlns="http://schemas.microsoft.com/office/spreadsheetml/2009/9/main" objectType="CheckBox" fmlaLink="$O$8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657225</xdr:colOff>
          <xdr:row>69</xdr:row>
          <xdr:rowOff>19050</xdr:rowOff>
        </xdr:from>
        <xdr:to>
          <xdr:col>8</xdr:col>
          <xdr:colOff>885825</xdr:colOff>
          <xdr:row>69</xdr:row>
          <xdr:rowOff>200025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70</xdr:row>
          <xdr:rowOff>28575</xdr:rowOff>
        </xdr:from>
        <xdr:to>
          <xdr:col>8</xdr:col>
          <xdr:colOff>904875</xdr:colOff>
          <xdr:row>70</xdr:row>
          <xdr:rowOff>219075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71</xdr:row>
          <xdr:rowOff>28575</xdr:rowOff>
        </xdr:from>
        <xdr:to>
          <xdr:col>8</xdr:col>
          <xdr:colOff>885825</xdr:colOff>
          <xdr:row>71</xdr:row>
          <xdr:rowOff>219075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72</xdr:row>
          <xdr:rowOff>19050</xdr:rowOff>
        </xdr:from>
        <xdr:to>
          <xdr:col>8</xdr:col>
          <xdr:colOff>895350</xdr:colOff>
          <xdr:row>72</xdr:row>
          <xdr:rowOff>209550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73</xdr:row>
          <xdr:rowOff>19050</xdr:rowOff>
        </xdr:from>
        <xdr:to>
          <xdr:col>8</xdr:col>
          <xdr:colOff>895350</xdr:colOff>
          <xdr:row>73</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79</xdr:row>
          <xdr:rowOff>28575</xdr:rowOff>
        </xdr:from>
        <xdr:to>
          <xdr:col>8</xdr:col>
          <xdr:colOff>895350</xdr:colOff>
          <xdr:row>79</xdr:row>
          <xdr:rowOff>219075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75</xdr:row>
          <xdr:rowOff>0</xdr:rowOff>
        </xdr:from>
        <xdr:to>
          <xdr:col>8</xdr:col>
          <xdr:colOff>895350</xdr:colOff>
          <xdr:row>75</xdr:row>
          <xdr:rowOff>200025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82</xdr:row>
          <xdr:rowOff>28575</xdr:rowOff>
        </xdr:from>
        <xdr:to>
          <xdr:col>8</xdr:col>
          <xdr:colOff>895350</xdr:colOff>
          <xdr:row>83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83</xdr:row>
          <xdr:rowOff>28575</xdr:rowOff>
        </xdr:from>
        <xdr:to>
          <xdr:col>8</xdr:col>
          <xdr:colOff>895350</xdr:colOff>
          <xdr:row>83</xdr:row>
          <xdr:rowOff>219075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76</xdr:row>
          <xdr:rowOff>38100</xdr:rowOff>
        </xdr:from>
        <xdr:to>
          <xdr:col>8</xdr:col>
          <xdr:colOff>895350</xdr:colOff>
          <xdr:row>77</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84</xdr:row>
          <xdr:rowOff>38100</xdr:rowOff>
        </xdr:from>
        <xdr:to>
          <xdr:col>8</xdr:col>
          <xdr:colOff>895350</xdr:colOff>
          <xdr:row>85</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85</xdr:row>
          <xdr:rowOff>28575</xdr:rowOff>
        </xdr:from>
        <xdr:to>
          <xdr:col>8</xdr:col>
          <xdr:colOff>895350</xdr:colOff>
          <xdr:row>85</xdr:row>
          <xdr:rowOff>209550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86</xdr:row>
          <xdr:rowOff>38100</xdr:rowOff>
        </xdr:from>
        <xdr:to>
          <xdr:col>8</xdr:col>
          <xdr:colOff>895350</xdr:colOff>
          <xdr:row>87</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77</xdr:row>
          <xdr:rowOff>28575</xdr:rowOff>
        </xdr:from>
        <xdr:to>
          <xdr:col>8</xdr:col>
          <xdr:colOff>904875</xdr:colOff>
          <xdr:row>78</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90</xdr:row>
          <xdr:rowOff>28575</xdr:rowOff>
        </xdr:from>
        <xdr:to>
          <xdr:col>8</xdr:col>
          <xdr:colOff>895350</xdr:colOff>
          <xdr:row>90</xdr:row>
          <xdr:rowOff>219075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87</xdr:row>
          <xdr:rowOff>19050</xdr:rowOff>
        </xdr:from>
        <xdr:to>
          <xdr:col>8</xdr:col>
          <xdr:colOff>895350</xdr:colOff>
          <xdr:row>87</xdr:row>
          <xdr:rowOff>209550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91</xdr:row>
          <xdr:rowOff>0</xdr:rowOff>
        </xdr:from>
        <xdr:to>
          <xdr:col>8</xdr:col>
          <xdr:colOff>895350</xdr:colOff>
          <xdr:row>91</xdr:row>
          <xdr:rowOff>200025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88</xdr:row>
          <xdr:rowOff>19050</xdr:rowOff>
        </xdr:from>
        <xdr:to>
          <xdr:col>8</xdr:col>
          <xdr:colOff>895350</xdr:colOff>
          <xdr:row>88</xdr:row>
          <xdr:rowOff>219075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89</xdr:row>
          <xdr:rowOff>28575</xdr:rowOff>
        </xdr:from>
        <xdr:to>
          <xdr:col>8</xdr:col>
          <xdr:colOff>885825</xdr:colOff>
          <xdr:row>90</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92</xdr:row>
          <xdr:rowOff>19050</xdr:rowOff>
        </xdr:from>
        <xdr:to>
          <xdr:col>8</xdr:col>
          <xdr:colOff>895350</xdr:colOff>
          <xdr:row>93</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97</xdr:row>
          <xdr:rowOff>19050</xdr:rowOff>
        </xdr:from>
        <xdr:to>
          <xdr:col>8</xdr:col>
          <xdr:colOff>876300</xdr:colOff>
          <xdr:row>97</xdr:row>
          <xdr:rowOff>219075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93</xdr:row>
          <xdr:rowOff>0</xdr:rowOff>
        </xdr:from>
        <xdr:to>
          <xdr:col>8</xdr:col>
          <xdr:colOff>885825</xdr:colOff>
          <xdr:row>93</xdr:row>
          <xdr:rowOff>200025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98</xdr:row>
          <xdr:rowOff>28575</xdr:rowOff>
        </xdr:from>
        <xdr:to>
          <xdr:col>8</xdr:col>
          <xdr:colOff>895350</xdr:colOff>
          <xdr:row>98</xdr:row>
          <xdr:rowOff>219075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99</xdr:row>
          <xdr:rowOff>38100</xdr:rowOff>
        </xdr:from>
        <xdr:to>
          <xdr:col>8</xdr:col>
          <xdr:colOff>885825</xdr:colOff>
          <xdr:row>100</xdr:row>
          <xdr:rowOff>9525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95</xdr:row>
          <xdr:rowOff>28575</xdr:rowOff>
        </xdr:from>
        <xdr:to>
          <xdr:col>8</xdr:col>
          <xdr:colOff>895350</xdr:colOff>
          <xdr:row>96</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100</xdr:row>
          <xdr:rowOff>0</xdr:rowOff>
        </xdr:from>
        <xdr:to>
          <xdr:col>8</xdr:col>
          <xdr:colOff>895350</xdr:colOff>
          <xdr:row>100</xdr:row>
          <xdr:rowOff>200025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103</xdr:row>
          <xdr:rowOff>9525</xdr:rowOff>
        </xdr:from>
        <xdr:to>
          <xdr:col>8</xdr:col>
          <xdr:colOff>904875</xdr:colOff>
          <xdr:row>103</xdr:row>
          <xdr:rowOff>200025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101</xdr:row>
          <xdr:rowOff>19050</xdr:rowOff>
        </xdr:from>
        <xdr:to>
          <xdr:col>8</xdr:col>
          <xdr:colOff>885825</xdr:colOff>
          <xdr:row>102</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100</xdr:row>
          <xdr:rowOff>0</xdr:rowOff>
        </xdr:from>
        <xdr:to>
          <xdr:col>8</xdr:col>
          <xdr:colOff>885825</xdr:colOff>
          <xdr:row>100</xdr:row>
          <xdr:rowOff>209550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100</xdr:row>
          <xdr:rowOff>0</xdr:rowOff>
        </xdr:from>
        <xdr:to>
          <xdr:col>8</xdr:col>
          <xdr:colOff>895350</xdr:colOff>
          <xdr:row>100</xdr:row>
          <xdr:rowOff>209550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74</xdr:row>
          <xdr:rowOff>19050</xdr:rowOff>
        </xdr:from>
        <xdr:to>
          <xdr:col>8</xdr:col>
          <xdr:colOff>885825</xdr:colOff>
          <xdr:row>74</xdr:row>
          <xdr:rowOff>200025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80</xdr:row>
          <xdr:rowOff>19050</xdr:rowOff>
        </xdr:from>
        <xdr:to>
          <xdr:col>8</xdr:col>
          <xdr:colOff>895350</xdr:colOff>
          <xdr:row>80</xdr:row>
          <xdr:rowOff>219075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81</xdr:row>
          <xdr:rowOff>0</xdr:rowOff>
        </xdr:from>
        <xdr:to>
          <xdr:col>8</xdr:col>
          <xdr:colOff>895350</xdr:colOff>
          <xdr:row>82</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68</xdr:row>
          <xdr:rowOff>9525</xdr:rowOff>
        </xdr:from>
        <xdr:to>
          <xdr:col>8</xdr:col>
          <xdr:colOff>904875</xdr:colOff>
          <xdr:row>68</xdr:row>
          <xdr:rowOff>200025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106</xdr:row>
          <xdr:rowOff>114300</xdr:rowOff>
        </xdr:from>
        <xdr:to>
          <xdr:col>8</xdr:col>
          <xdr:colOff>895350</xdr:colOff>
          <xdr:row>107</xdr:row>
          <xdr:rowOff>76200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78</xdr:row>
          <xdr:rowOff>19050</xdr:rowOff>
        </xdr:from>
        <xdr:to>
          <xdr:col>8</xdr:col>
          <xdr:colOff>904875</xdr:colOff>
          <xdr:row>78</xdr:row>
          <xdr:rowOff>209550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39</xdr:row>
          <xdr:rowOff>133350</xdr:rowOff>
        </xdr:from>
        <xdr:to>
          <xdr:col>5</xdr:col>
          <xdr:colOff>771525</xdr:colOff>
          <xdr:row>41</xdr:row>
          <xdr:rowOff>38100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39</xdr:row>
          <xdr:rowOff>133350</xdr:rowOff>
        </xdr:from>
        <xdr:to>
          <xdr:col>8</xdr:col>
          <xdr:colOff>609600</xdr:colOff>
          <xdr:row>40</xdr:row>
          <xdr:rowOff>180975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67</xdr:row>
          <xdr:rowOff>19050</xdr:rowOff>
        </xdr:from>
        <xdr:to>
          <xdr:col>8</xdr:col>
          <xdr:colOff>885825</xdr:colOff>
          <xdr:row>67</xdr:row>
          <xdr:rowOff>219075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96</xdr:row>
          <xdr:rowOff>19050</xdr:rowOff>
        </xdr:from>
        <xdr:to>
          <xdr:col>8</xdr:col>
          <xdr:colOff>914400</xdr:colOff>
          <xdr:row>97</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102</xdr:row>
          <xdr:rowOff>9525</xdr:rowOff>
        </xdr:from>
        <xdr:to>
          <xdr:col>8</xdr:col>
          <xdr:colOff>895350</xdr:colOff>
          <xdr:row>102</xdr:row>
          <xdr:rowOff>200025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94</xdr:row>
          <xdr:rowOff>9525</xdr:rowOff>
        </xdr:from>
        <xdr:to>
          <xdr:col>8</xdr:col>
          <xdr:colOff>895350</xdr:colOff>
          <xdr:row>95</xdr:row>
          <xdr:rowOff>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42</xdr:row>
          <xdr:rowOff>114300</xdr:rowOff>
        </xdr:from>
        <xdr:to>
          <xdr:col>8</xdr:col>
          <xdr:colOff>600075</xdr:colOff>
          <xdr:row>43</xdr:row>
          <xdr:rowOff>123825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Z160"/>
  <sheetViews>
    <sheetView tabSelected="1" view="pageBreakPreview" zoomScale="70" zoomScaleNormal="100" zoomScaleSheetLayoutView="70" workbookViewId="0">
      <selection activeCell="M16" sqref="M16"/>
    </sheetView>
  </sheetViews>
  <sheetFormatPr defaultColWidth="11.125" defaultRowHeight="12.75" x14ac:dyDescent="0.2"/>
  <cols>
    <col min="1" max="1" width="4.125" style="8" customWidth="1"/>
    <col min="2" max="2" width="5.875" style="9" customWidth="1"/>
    <col min="3" max="4" width="11.125" style="9" customWidth="1"/>
    <col min="5" max="5" width="22.375" style="9" customWidth="1"/>
    <col min="6" max="6" width="11.125" style="9" customWidth="1"/>
    <col min="7" max="7" width="14.875" style="9" customWidth="1"/>
    <col min="8" max="8" width="25.625" style="1" bestFit="1" customWidth="1"/>
    <col min="9" max="9" width="21.375" style="10" bestFit="1" customWidth="1"/>
    <col min="10" max="10" width="9.875" style="8" customWidth="1"/>
    <col min="11" max="11" width="21.75" style="8" customWidth="1"/>
    <col min="12" max="12" width="4.125" style="8" customWidth="1"/>
    <col min="13" max="13" width="15.625" style="10" customWidth="1"/>
    <col min="14" max="14" width="5.625" style="11" customWidth="1"/>
    <col min="15" max="15" width="11.125" style="11" hidden="1" customWidth="1"/>
    <col min="16" max="16" width="13" style="8" hidden="1" customWidth="1"/>
    <col min="17" max="26" width="11.125" style="8" hidden="1" customWidth="1"/>
    <col min="27" max="27" width="3.875" style="8" customWidth="1"/>
    <col min="28" max="16384" width="11.125" style="8"/>
  </cols>
  <sheetData>
    <row r="2" spans="2:13" x14ac:dyDescent="0.2">
      <c r="B2" s="90" t="s">
        <v>105</v>
      </c>
      <c r="C2" s="90"/>
      <c r="K2" s="8" t="str">
        <f ca="1">CustomDocProps("PD3_-1_1_0")</f>
        <v>QF 06 INT Enrolment</v>
      </c>
    </row>
    <row r="3" spans="2:13" ht="13.5" thickBot="1" x14ac:dyDescent="0.25">
      <c r="B3" s="8"/>
      <c r="C3" s="8"/>
      <c r="D3" s="8"/>
      <c r="E3" s="8"/>
      <c r="F3" s="8"/>
      <c r="G3" s="8"/>
      <c r="H3" s="8"/>
      <c r="I3" s="8"/>
      <c r="M3" s="8"/>
    </row>
    <row r="4" spans="2:13" ht="13.5" customHeight="1" thickTop="1" x14ac:dyDescent="0.2">
      <c r="B4" s="12"/>
      <c r="C4" s="13"/>
      <c r="D4" s="13"/>
      <c r="E4" s="13"/>
      <c r="F4" s="13"/>
      <c r="G4" s="13"/>
      <c r="H4" s="13"/>
      <c r="I4" s="13"/>
      <c r="J4" s="13"/>
      <c r="K4" s="13"/>
      <c r="L4" s="14"/>
      <c r="M4" s="8"/>
    </row>
    <row r="5" spans="2:13" x14ac:dyDescent="0.2">
      <c r="B5" s="15"/>
      <c r="C5" s="71"/>
      <c r="D5" s="71"/>
      <c r="E5" s="71"/>
      <c r="F5" s="71"/>
      <c r="G5" s="71"/>
      <c r="H5" s="71"/>
      <c r="I5" s="71"/>
      <c r="J5" s="71"/>
      <c r="K5" s="71"/>
      <c r="L5" s="16"/>
      <c r="M5" s="8"/>
    </row>
    <row r="6" spans="2:13" ht="26.25" x14ac:dyDescent="0.2">
      <c r="B6" s="17"/>
      <c r="C6" s="173" t="s">
        <v>21</v>
      </c>
      <c r="D6" s="173"/>
      <c r="E6" s="173"/>
      <c r="F6" s="173"/>
      <c r="G6" s="173"/>
      <c r="H6" s="173"/>
      <c r="I6" s="173"/>
      <c r="J6" s="173"/>
      <c r="K6" s="173"/>
      <c r="L6" s="18"/>
      <c r="M6" s="19"/>
    </row>
    <row r="7" spans="2:13" ht="30" x14ac:dyDescent="0.2">
      <c r="B7" s="15"/>
      <c r="C7" s="174" t="s">
        <v>106</v>
      </c>
      <c r="D7" s="175"/>
      <c r="E7" s="175"/>
      <c r="F7" s="175"/>
      <c r="G7" s="175"/>
      <c r="H7" s="175"/>
      <c r="I7" s="175"/>
      <c r="J7" s="175"/>
      <c r="K7" s="175"/>
      <c r="L7" s="16"/>
      <c r="M7" s="8"/>
    </row>
    <row r="8" spans="2:13" x14ac:dyDescent="0.2">
      <c r="B8" s="20"/>
      <c r="C8" s="50"/>
      <c r="D8" s="50"/>
      <c r="E8" s="50"/>
      <c r="F8" s="50"/>
      <c r="G8" s="50"/>
      <c r="H8" s="50"/>
      <c r="I8" s="50"/>
      <c r="J8" s="50"/>
      <c r="K8" s="50"/>
      <c r="L8" s="21"/>
      <c r="M8" s="8"/>
    </row>
    <row r="9" spans="2:13" ht="26.1" customHeight="1" thickBot="1" x14ac:dyDescent="0.25">
      <c r="B9" s="15"/>
      <c r="C9" s="181" t="s">
        <v>23</v>
      </c>
      <c r="D9" s="181"/>
      <c r="E9" s="181"/>
      <c r="H9" s="9"/>
      <c r="I9" s="9"/>
      <c r="J9" s="9"/>
      <c r="K9" s="9"/>
      <c r="L9" s="16"/>
      <c r="M9" s="8"/>
    </row>
    <row r="10" spans="2:13" ht="26.1" customHeight="1" thickBot="1" x14ac:dyDescent="0.25">
      <c r="B10" s="15"/>
      <c r="D10" s="115" t="s">
        <v>86</v>
      </c>
      <c r="E10" s="116"/>
      <c r="F10" s="176"/>
      <c r="G10" s="177"/>
      <c r="H10" s="177"/>
      <c r="I10" s="177"/>
      <c r="J10" s="177"/>
      <c r="K10" s="178"/>
      <c r="L10" s="16"/>
      <c r="M10" s="8"/>
    </row>
    <row r="11" spans="2:13" ht="26.1" customHeight="1" thickBot="1" x14ac:dyDescent="0.25">
      <c r="B11" s="15"/>
      <c r="D11" s="115" t="s">
        <v>24</v>
      </c>
      <c r="E11" s="116"/>
      <c r="F11" s="94"/>
      <c r="G11" s="95"/>
      <c r="H11" s="95"/>
      <c r="I11" s="95"/>
      <c r="J11" s="95"/>
      <c r="K11" s="96"/>
      <c r="L11" s="16"/>
      <c r="M11" s="8"/>
    </row>
    <row r="12" spans="2:13" ht="20.25" customHeight="1" thickBot="1" x14ac:dyDescent="0.25">
      <c r="B12" s="15"/>
      <c r="D12" s="22"/>
      <c r="E12" s="23" t="s">
        <v>87</v>
      </c>
      <c r="F12" s="182"/>
      <c r="G12" s="183"/>
      <c r="H12" s="183"/>
      <c r="I12" s="183"/>
      <c r="J12" s="183"/>
      <c r="K12" s="184"/>
      <c r="L12" s="16"/>
      <c r="M12" s="8"/>
    </row>
    <row r="13" spans="2:13" ht="20.25" customHeight="1" thickBot="1" x14ac:dyDescent="0.25">
      <c r="B13" s="15"/>
      <c r="D13" s="22"/>
      <c r="E13" s="70" t="s">
        <v>113</v>
      </c>
      <c r="F13" s="87"/>
      <c r="G13" s="88"/>
      <c r="H13" s="88"/>
      <c r="I13" s="88"/>
      <c r="J13" s="88"/>
      <c r="K13" s="89"/>
      <c r="L13" s="16"/>
      <c r="M13" s="8"/>
    </row>
    <row r="14" spans="2:13" ht="26.1" customHeight="1" thickBot="1" x14ac:dyDescent="0.25">
      <c r="B14" s="15"/>
      <c r="D14" s="115" t="s">
        <v>85</v>
      </c>
      <c r="E14" s="116"/>
      <c r="F14" s="176"/>
      <c r="G14" s="177"/>
      <c r="H14" s="177"/>
      <c r="I14" s="177"/>
      <c r="J14" s="177"/>
      <c r="K14" s="178"/>
      <c r="L14" s="16"/>
      <c r="M14" s="8"/>
    </row>
    <row r="15" spans="2:13" ht="26.1" customHeight="1" thickBot="1" x14ac:dyDescent="0.25">
      <c r="B15" s="15"/>
      <c r="F15" s="94"/>
      <c r="G15" s="95"/>
      <c r="H15" s="95"/>
      <c r="I15" s="95"/>
      <c r="J15" s="95"/>
      <c r="K15" s="96"/>
      <c r="L15" s="16"/>
      <c r="M15" s="8"/>
    </row>
    <row r="16" spans="2:13" ht="26.1" customHeight="1" thickBot="1" x14ac:dyDescent="0.25">
      <c r="B16" s="15"/>
      <c r="E16" s="23" t="s">
        <v>25</v>
      </c>
      <c r="F16" s="176"/>
      <c r="G16" s="177"/>
      <c r="H16" s="178"/>
      <c r="I16" s="23" t="s">
        <v>26</v>
      </c>
      <c r="J16" s="176"/>
      <c r="K16" s="178"/>
      <c r="L16" s="16"/>
      <c r="M16" s="8"/>
    </row>
    <row r="17" spans="2:13" ht="26.1" customHeight="1" thickBot="1" x14ac:dyDescent="0.25">
      <c r="B17" s="15"/>
      <c r="E17" s="23" t="s">
        <v>27</v>
      </c>
      <c r="F17" s="94"/>
      <c r="G17" s="95"/>
      <c r="H17" s="96"/>
      <c r="I17" s="23" t="s">
        <v>28</v>
      </c>
      <c r="J17" s="179"/>
      <c r="K17" s="180"/>
      <c r="L17" s="16"/>
      <c r="M17" s="8"/>
    </row>
    <row r="18" spans="2:13" ht="26.1" customHeight="1" x14ac:dyDescent="0.2">
      <c r="B18" s="15"/>
      <c r="C18" s="185" t="s">
        <v>88</v>
      </c>
      <c r="D18" s="185"/>
      <c r="E18" s="185"/>
      <c r="F18" s="185"/>
      <c r="G18" s="185"/>
      <c r="H18" s="185"/>
      <c r="I18" s="185"/>
      <c r="J18" s="185"/>
      <c r="K18" s="185"/>
      <c r="L18" s="16"/>
      <c r="M18" s="8"/>
    </row>
    <row r="19" spans="2:13" ht="15" customHeight="1" x14ac:dyDescent="0.2">
      <c r="B19" s="15"/>
      <c r="C19" s="185"/>
      <c r="D19" s="185"/>
      <c r="E19" s="185"/>
      <c r="F19" s="185"/>
      <c r="G19" s="185"/>
      <c r="H19" s="185"/>
      <c r="I19" s="185"/>
      <c r="J19" s="185"/>
      <c r="K19" s="185"/>
      <c r="L19" s="16"/>
      <c r="M19" s="8"/>
    </row>
    <row r="20" spans="2:13" ht="13.5" thickBot="1" x14ac:dyDescent="0.25">
      <c r="B20" s="15"/>
      <c r="H20" s="9"/>
      <c r="I20" s="9"/>
      <c r="J20" s="9"/>
      <c r="K20" s="9"/>
      <c r="L20" s="16"/>
      <c r="M20" s="8"/>
    </row>
    <row r="21" spans="2:13" ht="26.1" customHeight="1" thickBot="1" x14ac:dyDescent="0.25">
      <c r="B21" s="15"/>
      <c r="D21" s="115" t="s">
        <v>51</v>
      </c>
      <c r="E21" s="116"/>
      <c r="F21" s="176"/>
      <c r="G21" s="177"/>
      <c r="H21" s="177"/>
      <c r="I21" s="177"/>
      <c r="J21" s="177"/>
      <c r="K21" s="178"/>
      <c r="L21" s="16"/>
      <c r="M21" s="8"/>
    </row>
    <row r="22" spans="2:13" ht="26.1" customHeight="1" thickBot="1" x14ac:dyDescent="0.25">
      <c r="B22" s="15"/>
      <c r="E22" s="25" t="s">
        <v>38</v>
      </c>
      <c r="F22" s="94"/>
      <c r="G22" s="95"/>
      <c r="H22" s="95"/>
      <c r="I22" s="95"/>
      <c r="J22" s="95"/>
      <c r="K22" s="96"/>
      <c r="L22" s="16"/>
      <c r="M22" s="8"/>
    </row>
    <row r="23" spans="2:13" ht="26.1" customHeight="1" thickBot="1" x14ac:dyDescent="0.25">
      <c r="B23" s="15"/>
      <c r="E23" s="23" t="s">
        <v>25</v>
      </c>
      <c r="F23" s="94"/>
      <c r="G23" s="95"/>
      <c r="H23" s="96"/>
      <c r="I23" s="23" t="s">
        <v>26</v>
      </c>
      <c r="J23" s="176"/>
      <c r="K23" s="178"/>
      <c r="L23" s="16"/>
      <c r="M23" s="8"/>
    </row>
    <row r="24" spans="2:13" ht="26.1" customHeight="1" thickBot="1" x14ac:dyDescent="0.25">
      <c r="B24" s="15"/>
      <c r="E24" s="23" t="s">
        <v>27</v>
      </c>
      <c r="F24" s="190"/>
      <c r="G24" s="191"/>
      <c r="H24" s="192"/>
      <c r="I24" s="26" t="s">
        <v>28</v>
      </c>
      <c r="J24" s="179"/>
      <c r="K24" s="180"/>
      <c r="L24" s="16"/>
      <c r="M24" s="8"/>
    </row>
    <row r="25" spans="2:13" ht="26.1" customHeight="1" thickBot="1" x14ac:dyDescent="0.25">
      <c r="B25" s="15"/>
      <c r="E25" s="23" t="s">
        <v>54</v>
      </c>
      <c r="F25" s="94"/>
      <c r="G25" s="95"/>
      <c r="H25" s="95"/>
      <c r="I25" s="95"/>
      <c r="J25" s="95"/>
      <c r="K25" s="96"/>
      <c r="L25" s="16"/>
      <c r="M25" s="8"/>
    </row>
    <row r="26" spans="2:13" ht="24.75" customHeight="1" thickBot="1" x14ac:dyDescent="0.25">
      <c r="B26" s="15"/>
      <c r="E26" s="23" t="s">
        <v>99</v>
      </c>
      <c r="F26" s="104"/>
      <c r="G26" s="105"/>
      <c r="H26" s="105"/>
      <c r="I26" s="105"/>
      <c r="J26" s="105"/>
      <c r="K26" s="106"/>
      <c r="L26" s="27"/>
      <c r="M26" s="8"/>
    </row>
    <row r="27" spans="2:13" ht="13.5" thickBot="1" x14ac:dyDescent="0.25">
      <c r="B27" s="15"/>
      <c r="F27" s="28"/>
      <c r="H27" s="9"/>
      <c r="I27" s="28"/>
      <c r="J27" s="28"/>
      <c r="K27" s="28"/>
      <c r="L27" s="16"/>
      <c r="M27" s="8"/>
    </row>
    <row r="28" spans="2:13" ht="26.1" customHeight="1" thickBot="1" x14ac:dyDescent="0.25">
      <c r="B28" s="186" t="s">
        <v>100</v>
      </c>
      <c r="C28" s="115"/>
      <c r="D28" s="115"/>
      <c r="E28" s="116"/>
      <c r="F28" s="94"/>
      <c r="G28" s="95"/>
      <c r="H28" s="95"/>
      <c r="I28" s="95"/>
      <c r="J28" s="95"/>
      <c r="K28" s="96"/>
      <c r="L28" s="16"/>
      <c r="M28" s="8"/>
    </row>
    <row r="29" spans="2:13" ht="26.1" customHeight="1" thickBot="1" x14ac:dyDescent="0.25">
      <c r="B29" s="15"/>
      <c r="C29" s="115" t="s">
        <v>101</v>
      </c>
      <c r="D29" s="115"/>
      <c r="E29" s="116"/>
      <c r="F29" s="187"/>
      <c r="G29" s="188"/>
      <c r="H29" s="188"/>
      <c r="I29" s="188"/>
      <c r="J29" s="188"/>
      <c r="K29" s="189"/>
      <c r="L29" s="16"/>
      <c r="M29" s="8"/>
    </row>
    <row r="30" spans="2:13" ht="26.1" customHeight="1" thickBot="1" x14ac:dyDescent="0.25">
      <c r="B30" s="15"/>
      <c r="C30" s="115" t="s">
        <v>29</v>
      </c>
      <c r="D30" s="115"/>
      <c r="E30" s="116"/>
      <c r="F30" s="94"/>
      <c r="G30" s="95"/>
      <c r="H30" s="95"/>
      <c r="I30" s="95"/>
      <c r="J30" s="95"/>
      <c r="K30" s="96"/>
      <c r="L30" s="16"/>
      <c r="M30" s="8"/>
    </row>
    <row r="31" spans="2:13" x14ac:dyDescent="0.2">
      <c r="B31" s="15"/>
      <c r="H31" s="9"/>
      <c r="I31" s="9"/>
      <c r="J31" s="9"/>
      <c r="K31" s="9"/>
      <c r="L31" s="16"/>
      <c r="M31" s="8"/>
    </row>
    <row r="32" spans="2:13" x14ac:dyDescent="0.2">
      <c r="B32" s="15"/>
      <c r="H32" s="9"/>
      <c r="I32" s="9"/>
      <c r="J32" s="9"/>
      <c r="K32" s="9"/>
      <c r="L32" s="16"/>
      <c r="M32" s="8"/>
    </row>
    <row r="33" spans="2:19" ht="26.1" customHeight="1" x14ac:dyDescent="0.2">
      <c r="B33" s="15"/>
      <c r="C33" s="181" t="s">
        <v>30</v>
      </c>
      <c r="D33" s="181"/>
      <c r="E33" s="181"/>
      <c r="F33" s="114" t="s">
        <v>83</v>
      </c>
      <c r="G33" s="114"/>
      <c r="H33" s="114"/>
      <c r="I33" s="114"/>
      <c r="J33" s="114"/>
      <c r="K33" s="114"/>
      <c r="L33" s="16"/>
      <c r="M33" s="8"/>
    </row>
    <row r="34" spans="2:19" ht="13.5" thickBot="1" x14ac:dyDescent="0.25">
      <c r="B34" s="15"/>
      <c r="H34" s="9"/>
      <c r="I34" s="9"/>
      <c r="J34" s="9"/>
      <c r="K34" s="9"/>
      <c r="L34" s="16"/>
      <c r="M34" s="8"/>
    </row>
    <row r="35" spans="2:19" ht="26.1" customHeight="1" thickBot="1" x14ac:dyDescent="0.25">
      <c r="B35" s="15"/>
      <c r="C35" s="115" t="s">
        <v>102</v>
      </c>
      <c r="D35" s="115"/>
      <c r="E35" s="116"/>
      <c r="F35" s="94"/>
      <c r="G35" s="95"/>
      <c r="H35" s="95"/>
      <c r="I35" s="95"/>
      <c r="J35" s="95"/>
      <c r="K35" s="96"/>
      <c r="L35" s="16"/>
      <c r="M35" s="8"/>
    </row>
    <row r="36" spans="2:19" ht="26.1" customHeight="1" thickBot="1" x14ac:dyDescent="0.25">
      <c r="B36" s="15"/>
      <c r="D36" s="115" t="s">
        <v>103</v>
      </c>
      <c r="E36" s="116"/>
      <c r="F36" s="97"/>
      <c r="G36" s="98"/>
      <c r="H36" s="98"/>
      <c r="I36" s="98"/>
      <c r="J36" s="98"/>
      <c r="K36" s="99"/>
      <c r="L36" s="16"/>
      <c r="M36" s="8"/>
    </row>
    <row r="37" spans="2:19" ht="25.5" customHeight="1" thickBot="1" x14ac:dyDescent="0.25">
      <c r="B37" s="15"/>
      <c r="D37" s="115" t="s">
        <v>84</v>
      </c>
      <c r="E37" s="116"/>
      <c r="F37" s="203"/>
      <c r="G37" s="95"/>
      <c r="H37" s="95"/>
      <c r="I37" s="95"/>
      <c r="J37" s="95"/>
      <c r="K37" s="96"/>
      <c r="L37" s="16"/>
      <c r="M37" s="8"/>
    </row>
    <row r="38" spans="2:19" ht="13.5" thickBot="1" x14ac:dyDescent="0.25">
      <c r="B38" s="15"/>
      <c r="C38" s="29"/>
      <c r="D38" s="29"/>
      <c r="E38" s="29"/>
      <c r="F38" s="29"/>
      <c r="G38" s="29"/>
      <c r="H38" s="29"/>
      <c r="I38" s="29"/>
      <c r="J38" s="29"/>
      <c r="K38" s="29"/>
      <c r="L38" s="16"/>
      <c r="M38" s="8"/>
    </row>
    <row r="39" spans="2:19" ht="38.25" customHeight="1" x14ac:dyDescent="0.2">
      <c r="B39" s="15"/>
      <c r="C39" s="120" t="s">
        <v>31</v>
      </c>
      <c r="D39" s="121"/>
      <c r="E39" s="121"/>
      <c r="F39" s="121"/>
      <c r="G39" s="121"/>
      <c r="H39" s="121"/>
      <c r="I39" s="121"/>
      <c r="J39" s="121"/>
      <c r="K39" s="121"/>
      <c r="L39" s="16"/>
      <c r="M39" s="8"/>
      <c r="P39" s="67"/>
      <c r="Q39" s="67"/>
      <c r="R39" s="67"/>
      <c r="S39" s="67"/>
    </row>
    <row r="40" spans="2:19" x14ac:dyDescent="0.2">
      <c r="B40" s="15"/>
      <c r="H40" s="9"/>
      <c r="I40" s="9"/>
      <c r="J40" s="9"/>
      <c r="K40" s="9"/>
      <c r="L40" s="16"/>
      <c r="M40" s="8"/>
      <c r="P40" s="67"/>
      <c r="Q40" s="67"/>
      <c r="R40" s="67"/>
      <c r="S40" s="67"/>
    </row>
    <row r="41" spans="2:19" ht="15.75" x14ac:dyDescent="0.2">
      <c r="B41" s="15"/>
      <c r="C41" s="30"/>
      <c r="D41" s="61" t="s">
        <v>32</v>
      </c>
      <c r="E41" s="61"/>
      <c r="F41" s="22"/>
      <c r="H41" s="61" t="s">
        <v>34</v>
      </c>
      <c r="I41" s="9"/>
      <c r="J41" s="9"/>
      <c r="K41" s="9"/>
      <c r="L41" s="16"/>
      <c r="M41" s="8"/>
      <c r="P41" s="67"/>
      <c r="Q41" s="67" t="b">
        <v>0</v>
      </c>
      <c r="R41" s="67" t="b">
        <v>0</v>
      </c>
      <c r="S41" s="67"/>
    </row>
    <row r="42" spans="2:19" ht="15.75" x14ac:dyDescent="0.2">
      <c r="B42" s="15"/>
      <c r="D42" s="61" t="s">
        <v>33</v>
      </c>
      <c r="E42" s="61"/>
      <c r="F42" s="68" t="str">
        <f>IF(Q41, "Thank you", "Please Check")</f>
        <v>Please Check</v>
      </c>
      <c r="H42" s="9"/>
      <c r="I42" s="68" t="str">
        <f>IF(R41, "Thank you", "Please Check")</f>
        <v>Please Check</v>
      </c>
      <c r="J42" s="9"/>
      <c r="K42" s="9"/>
      <c r="L42" s="16"/>
      <c r="M42" s="8"/>
      <c r="P42" s="67"/>
      <c r="Q42" s="67"/>
      <c r="R42" s="67" t="b">
        <v>0</v>
      </c>
      <c r="S42" s="67"/>
    </row>
    <row r="43" spans="2:19" ht="15.75" x14ac:dyDescent="0.2">
      <c r="B43" s="15"/>
      <c r="H43" s="61" t="s">
        <v>55</v>
      </c>
      <c r="I43" s="24"/>
      <c r="J43" s="9"/>
      <c r="K43" s="9"/>
      <c r="L43" s="16"/>
      <c r="M43" s="8"/>
      <c r="P43" s="67"/>
      <c r="Q43" s="67"/>
      <c r="R43" s="67"/>
      <c r="S43" s="67"/>
    </row>
    <row r="44" spans="2:19" ht="15.75" x14ac:dyDescent="0.2">
      <c r="B44" s="31"/>
      <c r="C44" s="32"/>
      <c r="D44" s="32"/>
      <c r="E44" s="32"/>
      <c r="F44" s="32" t="b">
        <v>0</v>
      </c>
      <c r="G44" s="32" t="b">
        <v>0</v>
      </c>
      <c r="H44" s="62" t="s">
        <v>56</v>
      </c>
      <c r="I44" s="33"/>
      <c r="J44" s="32" t="s">
        <v>35</v>
      </c>
      <c r="K44" s="32"/>
      <c r="L44" s="34"/>
      <c r="P44" s="67"/>
      <c r="Q44" s="67"/>
      <c r="R44" s="67"/>
      <c r="S44" s="67"/>
    </row>
    <row r="45" spans="2:19" ht="20.25" customHeight="1" x14ac:dyDescent="0.2">
      <c r="B45" s="31"/>
      <c r="C45" s="32"/>
      <c r="D45" s="32"/>
      <c r="E45" s="32"/>
      <c r="F45" s="32"/>
      <c r="G45" s="32"/>
      <c r="H45" s="32"/>
      <c r="I45" s="69" t="str">
        <f>IF(R42, "Thank you", "Please Check")</f>
        <v>Please Check</v>
      </c>
      <c r="J45" s="32"/>
      <c r="K45" s="32" t="b">
        <v>0</v>
      </c>
      <c r="L45" s="34"/>
    </row>
    <row r="46" spans="2:19" ht="12.75" customHeight="1" x14ac:dyDescent="0.2">
      <c r="B46" s="35"/>
      <c r="C46" s="100" t="s">
        <v>36</v>
      </c>
      <c r="D46" s="100"/>
      <c r="E46" s="100"/>
      <c r="F46" s="100"/>
      <c r="G46" s="100"/>
      <c r="H46" s="100"/>
      <c r="I46" s="100"/>
      <c r="J46" s="100"/>
      <c r="K46" s="100"/>
      <c r="L46" s="36"/>
      <c r="M46" s="37"/>
    </row>
    <row r="47" spans="2:19" ht="12.75" customHeight="1" x14ac:dyDescent="0.2">
      <c r="B47" s="35"/>
      <c r="C47" s="100"/>
      <c r="D47" s="100"/>
      <c r="E47" s="100"/>
      <c r="F47" s="100"/>
      <c r="G47" s="100"/>
      <c r="H47" s="100"/>
      <c r="I47" s="100"/>
      <c r="J47" s="100"/>
      <c r="K47" s="100"/>
      <c r="L47" s="36"/>
      <c r="M47" s="37"/>
    </row>
    <row r="48" spans="2:19" ht="12.75" customHeight="1" x14ac:dyDescent="0.2">
      <c r="B48" s="35"/>
      <c r="C48" s="100"/>
      <c r="D48" s="100"/>
      <c r="E48" s="100"/>
      <c r="F48" s="100"/>
      <c r="G48" s="100"/>
      <c r="H48" s="100"/>
      <c r="I48" s="100"/>
      <c r="J48" s="100"/>
      <c r="K48" s="100"/>
      <c r="L48" s="36"/>
      <c r="M48" s="37"/>
    </row>
    <row r="49" spans="1:13" x14ac:dyDescent="0.2">
      <c r="B49" s="35"/>
      <c r="C49" s="100"/>
      <c r="D49" s="100"/>
      <c r="E49" s="100"/>
      <c r="F49" s="100"/>
      <c r="G49" s="100"/>
      <c r="H49" s="100"/>
      <c r="I49" s="100"/>
      <c r="J49" s="100"/>
      <c r="K49" s="100"/>
      <c r="L49" s="36"/>
      <c r="M49" s="37"/>
    </row>
    <row r="50" spans="1:13" ht="13.5" thickBot="1" x14ac:dyDescent="0.25">
      <c r="B50" s="38"/>
      <c r="C50" s="39"/>
      <c r="D50" s="39"/>
      <c r="E50" s="39"/>
      <c r="F50" s="39"/>
      <c r="G50" s="39"/>
      <c r="H50" s="39"/>
      <c r="I50" s="39"/>
      <c r="J50" s="39"/>
      <c r="K50" s="39"/>
      <c r="L50" s="40"/>
      <c r="M50" s="8"/>
    </row>
    <row r="51" spans="1:13" ht="6.75" customHeight="1" thickTop="1" x14ac:dyDescent="0.2">
      <c r="B51" s="8"/>
      <c r="C51" s="8"/>
      <c r="D51" s="8"/>
      <c r="E51" s="8"/>
      <c r="F51" s="8"/>
      <c r="G51" s="8"/>
      <c r="H51" s="8"/>
      <c r="I51" s="8"/>
      <c r="M51" s="8"/>
    </row>
    <row r="52" spans="1:13" x14ac:dyDescent="0.2">
      <c r="A52" s="113" t="s">
        <v>43</v>
      </c>
      <c r="B52" s="113"/>
      <c r="C52" s="113"/>
      <c r="D52" s="2" t="str">
        <f ca="1">CustomDocProps("PD3_-1_15_0")</f>
        <v>Rose Kursun</v>
      </c>
      <c r="E52" s="8"/>
      <c r="F52" s="8"/>
      <c r="G52" s="8"/>
      <c r="H52" s="8"/>
      <c r="I52" s="65" t="s">
        <v>47</v>
      </c>
      <c r="J52" s="2" t="str">
        <f ca="1">CustomDocProps("PD3_-1_9_0")</f>
        <v>ANQAP Forms</v>
      </c>
      <c r="M52" s="8"/>
    </row>
    <row r="53" spans="1:13" x14ac:dyDescent="0.2">
      <c r="A53" s="113" t="s">
        <v>44</v>
      </c>
      <c r="B53" s="113"/>
      <c r="C53" s="113"/>
      <c r="D53" s="2" t="str">
        <f ca="1">CustomDocProps("PD3_-1_6_0")</f>
        <v>3.2</v>
      </c>
      <c r="E53" s="8"/>
      <c r="F53" s="8"/>
      <c r="G53" s="8"/>
      <c r="H53" s="8"/>
      <c r="I53" s="65" t="s">
        <v>48</v>
      </c>
      <c r="J53" s="2" t="str">
        <f ca="1">CustomDocProps("PD3_-1_4_0")</f>
        <v>20129</v>
      </c>
      <c r="M53" s="8"/>
    </row>
    <row r="54" spans="1:13" x14ac:dyDescent="0.2">
      <c r="A54" s="113" t="s">
        <v>45</v>
      </c>
      <c r="B54" s="113"/>
      <c r="C54" s="113"/>
      <c r="D54" s="2" t="str">
        <f ca="1">CustomDocProps("PD3_-1_21_0")</f>
        <v>21/12/2018</v>
      </c>
      <c r="E54" s="8"/>
      <c r="F54" s="8"/>
      <c r="G54" s="8"/>
      <c r="H54" s="8"/>
      <c r="I54" s="65" t="s">
        <v>49</v>
      </c>
      <c r="J54" s="2" t="s">
        <v>52</v>
      </c>
      <c r="M54" s="8"/>
    </row>
    <row r="55" spans="1:13" x14ac:dyDescent="0.2">
      <c r="A55" s="113" t="s">
        <v>46</v>
      </c>
      <c r="B55" s="113"/>
      <c r="C55" s="113"/>
      <c r="D55" s="2" t="str">
        <f ca="1">CustomDocProps("PD3_-1_7_0")</f>
        <v>Current</v>
      </c>
      <c r="E55" s="8"/>
      <c r="F55" s="8"/>
      <c r="G55" s="8"/>
      <c r="H55" s="8"/>
      <c r="I55" s="65" t="s">
        <v>50</v>
      </c>
      <c r="J55" s="2" t="str">
        <f ca="1">CustomDocProps("PD3_-1_11_0")</f>
        <v>Uncontrolled When Printed</v>
      </c>
      <c r="M55" s="8"/>
    </row>
    <row r="56" spans="1:13" x14ac:dyDescent="0.2">
      <c r="A56" s="63"/>
      <c r="B56" s="63"/>
      <c r="C56" s="63"/>
      <c r="D56" s="2"/>
      <c r="E56" s="8"/>
      <c r="F56" s="8"/>
      <c r="G56" s="8"/>
      <c r="H56" s="8"/>
      <c r="I56" s="65"/>
      <c r="J56" s="2"/>
      <c r="M56" s="8"/>
    </row>
    <row r="57" spans="1:13" x14ac:dyDescent="0.2">
      <c r="A57" s="64"/>
      <c r="B57" s="64"/>
      <c r="C57" s="64"/>
      <c r="D57" s="2"/>
      <c r="E57" s="8"/>
      <c r="F57" s="8"/>
      <c r="G57" s="8"/>
      <c r="H57" s="8"/>
      <c r="I57" s="65"/>
      <c r="J57" s="2"/>
      <c r="M57" s="8"/>
    </row>
    <row r="58" spans="1:13" x14ac:dyDescent="0.2">
      <c r="B58" s="93" t="s">
        <v>105</v>
      </c>
      <c r="C58" s="93"/>
      <c r="D58" s="8"/>
      <c r="E58" s="8"/>
      <c r="F58" s="8"/>
      <c r="G58" s="8"/>
      <c r="H58" s="8"/>
      <c r="I58" s="8"/>
      <c r="K58" s="8" t="str">
        <f ca="1">CustomDocProps("PD3_-1_1_0")</f>
        <v>QF 06 INT Enrolment</v>
      </c>
      <c r="M58" s="8"/>
    </row>
    <row r="59" spans="1:13" hidden="1" x14ac:dyDescent="0.2">
      <c r="B59" s="8"/>
      <c r="C59" s="8"/>
      <c r="D59" s="8"/>
      <c r="E59" s="8"/>
      <c r="F59" s="8"/>
      <c r="G59" s="8"/>
      <c r="H59" s="8"/>
      <c r="I59" s="8"/>
      <c r="M59" s="8"/>
    </row>
    <row r="60" spans="1:13" hidden="1" x14ac:dyDescent="0.2">
      <c r="B60" s="8"/>
      <c r="C60" s="8"/>
      <c r="D60" s="8"/>
      <c r="E60" s="8"/>
      <c r="F60" s="8"/>
      <c r="G60" s="8"/>
      <c r="H60" s="8"/>
      <c r="I60" s="8"/>
      <c r="M60" s="8"/>
    </row>
    <row r="61" spans="1:13" hidden="1" x14ac:dyDescent="0.2">
      <c r="B61" s="8"/>
      <c r="C61" s="8"/>
      <c r="D61" s="8"/>
      <c r="E61" s="8"/>
      <c r="F61" s="8"/>
      <c r="G61" s="8"/>
      <c r="H61" s="8"/>
      <c r="I61" s="8"/>
      <c r="M61" s="8"/>
    </row>
    <row r="62" spans="1:13" hidden="1" x14ac:dyDescent="0.2">
      <c r="B62" s="8"/>
      <c r="C62" s="8"/>
      <c r="D62" s="8"/>
      <c r="E62" s="8"/>
      <c r="F62" s="8"/>
      <c r="G62" s="8"/>
      <c r="H62" s="8"/>
      <c r="I62" s="8"/>
      <c r="M62" s="8"/>
    </row>
    <row r="63" spans="1:13" hidden="1" x14ac:dyDescent="0.2">
      <c r="B63" s="8"/>
      <c r="C63" s="8"/>
      <c r="D63" s="8"/>
      <c r="E63" s="8"/>
      <c r="F63" s="8"/>
      <c r="G63" s="8"/>
      <c r="H63" s="8"/>
      <c r="I63" s="8"/>
      <c r="M63" s="8"/>
    </row>
    <row r="64" spans="1:13" hidden="1" x14ac:dyDescent="0.2">
      <c r="B64" s="8"/>
      <c r="C64" s="8"/>
      <c r="D64" s="8"/>
      <c r="E64" s="8"/>
      <c r="F64" s="8"/>
      <c r="G64" s="8"/>
      <c r="H64" s="8"/>
      <c r="I64" s="8"/>
      <c r="M64" s="8"/>
    </row>
    <row r="65" spans="2:15" hidden="1" x14ac:dyDescent="0.2">
      <c r="B65" s="8"/>
      <c r="C65" s="8"/>
      <c r="D65" s="8"/>
      <c r="E65" s="8"/>
      <c r="F65" s="8"/>
      <c r="G65" s="8"/>
      <c r="H65" s="8"/>
      <c r="I65" s="8"/>
      <c r="M65" s="8"/>
    </row>
    <row r="66" spans="2:15" ht="13.5" thickBot="1" x14ac:dyDescent="0.25"/>
    <row r="67" spans="2:15" ht="26.25" customHeight="1" thickTop="1" thickBot="1" x14ac:dyDescent="0.25">
      <c r="B67" s="117" t="s">
        <v>108</v>
      </c>
      <c r="C67" s="118"/>
      <c r="D67" s="118"/>
      <c r="E67" s="118"/>
      <c r="F67" s="118"/>
      <c r="G67" s="119"/>
      <c r="H67" s="72" t="s">
        <v>0</v>
      </c>
      <c r="I67" s="73" t="s">
        <v>1</v>
      </c>
      <c r="J67" s="41"/>
      <c r="K67" s="122" t="s">
        <v>19</v>
      </c>
      <c r="L67" s="123"/>
      <c r="M67" s="124"/>
    </row>
    <row r="68" spans="2:15" ht="18" customHeight="1" x14ac:dyDescent="0.2">
      <c r="B68" s="101" t="s">
        <v>3</v>
      </c>
      <c r="C68" s="102"/>
      <c r="D68" s="102"/>
      <c r="E68" s="102"/>
      <c r="F68" s="102"/>
      <c r="G68" s="103"/>
      <c r="H68" s="53">
        <v>390</v>
      </c>
      <c r="I68" s="3"/>
      <c r="J68" s="9"/>
      <c r="K68" s="85" t="s">
        <v>58</v>
      </c>
      <c r="L68" s="136"/>
      <c r="M68" s="137"/>
      <c r="O68" s="11" t="b">
        <v>0</v>
      </c>
    </row>
    <row r="69" spans="2:15" ht="18" customHeight="1" x14ac:dyDescent="0.2">
      <c r="B69" s="131" t="s">
        <v>22</v>
      </c>
      <c r="C69" s="132"/>
      <c r="D69" s="132"/>
      <c r="E69" s="132"/>
      <c r="F69" s="132"/>
      <c r="G69" s="133"/>
      <c r="H69" s="74">
        <v>390</v>
      </c>
      <c r="I69" s="75"/>
      <c r="K69" s="86" t="s">
        <v>59</v>
      </c>
      <c r="L69" s="125"/>
      <c r="M69" s="126"/>
      <c r="O69" s="11" t="b">
        <v>0</v>
      </c>
    </row>
    <row r="70" spans="2:15" ht="18" customHeight="1" x14ac:dyDescent="0.2">
      <c r="B70" s="107" t="s">
        <v>2</v>
      </c>
      <c r="C70" s="108"/>
      <c r="D70" s="108"/>
      <c r="E70" s="108"/>
      <c r="F70" s="108"/>
      <c r="G70" s="109"/>
      <c r="H70" s="54">
        <v>390</v>
      </c>
      <c r="I70" s="55"/>
      <c r="K70" s="86" t="s">
        <v>60</v>
      </c>
      <c r="L70" s="127">
        <f>H109</f>
        <v>1900</v>
      </c>
      <c r="M70" s="128"/>
      <c r="O70" s="11" t="b">
        <v>0</v>
      </c>
    </row>
    <row r="71" spans="2:15" ht="18" customHeight="1" x14ac:dyDescent="0.2">
      <c r="B71" s="110" t="s">
        <v>82</v>
      </c>
      <c r="C71" s="111"/>
      <c r="D71" s="111"/>
      <c r="E71" s="111"/>
      <c r="F71" s="111"/>
      <c r="G71" s="112"/>
      <c r="H71" s="76">
        <v>390</v>
      </c>
      <c r="I71" s="75"/>
      <c r="K71" s="86" t="s">
        <v>20</v>
      </c>
      <c r="L71" s="134"/>
      <c r="M71" s="135"/>
      <c r="O71" s="11" t="b">
        <v>0</v>
      </c>
    </row>
    <row r="72" spans="2:15" ht="18" customHeight="1" x14ac:dyDescent="0.2">
      <c r="B72" s="107" t="s">
        <v>4</v>
      </c>
      <c r="C72" s="108"/>
      <c r="D72" s="108"/>
      <c r="E72" s="108"/>
      <c r="F72" s="108"/>
      <c r="G72" s="109"/>
      <c r="H72" s="54">
        <v>390</v>
      </c>
      <c r="I72" s="55"/>
      <c r="K72" s="86" t="s">
        <v>91</v>
      </c>
      <c r="L72" s="129"/>
      <c r="M72" s="130"/>
      <c r="O72" s="11" t="b">
        <v>0</v>
      </c>
    </row>
    <row r="73" spans="2:15" ht="18" customHeight="1" x14ac:dyDescent="0.2">
      <c r="B73" s="110" t="s">
        <v>5</v>
      </c>
      <c r="C73" s="111"/>
      <c r="D73" s="111"/>
      <c r="E73" s="111"/>
      <c r="F73" s="111"/>
      <c r="G73" s="112"/>
      <c r="H73" s="76">
        <v>390</v>
      </c>
      <c r="I73" s="75"/>
      <c r="J73" s="42"/>
      <c r="K73" s="86" t="s">
        <v>37</v>
      </c>
      <c r="L73" s="140"/>
      <c r="M73" s="141"/>
      <c r="O73" s="11" t="b">
        <v>0</v>
      </c>
    </row>
    <row r="74" spans="2:15" ht="18" customHeight="1" thickBot="1" x14ac:dyDescent="0.25">
      <c r="B74" s="107" t="s">
        <v>6</v>
      </c>
      <c r="C74" s="108"/>
      <c r="D74" s="108"/>
      <c r="E74" s="108"/>
      <c r="F74" s="108"/>
      <c r="G74" s="109"/>
      <c r="H74" s="54">
        <v>390</v>
      </c>
      <c r="I74" s="55"/>
      <c r="K74" s="82" t="s">
        <v>107</v>
      </c>
      <c r="L74" s="83"/>
      <c r="M74" s="84"/>
      <c r="O74" s="11" t="b">
        <v>0</v>
      </c>
    </row>
    <row r="75" spans="2:15" ht="18" customHeight="1" thickTop="1" x14ac:dyDescent="0.2">
      <c r="B75" s="110" t="s">
        <v>7</v>
      </c>
      <c r="C75" s="111"/>
      <c r="D75" s="111"/>
      <c r="E75" s="111"/>
      <c r="F75" s="111"/>
      <c r="G75" s="112"/>
      <c r="H75" s="76">
        <v>390</v>
      </c>
      <c r="I75" s="75"/>
      <c r="O75" s="11" t="b">
        <v>0</v>
      </c>
    </row>
    <row r="76" spans="2:15" ht="18" customHeight="1" x14ac:dyDescent="0.2">
      <c r="B76" s="107" t="s">
        <v>40</v>
      </c>
      <c r="C76" s="108"/>
      <c r="D76" s="108"/>
      <c r="E76" s="108"/>
      <c r="F76" s="108"/>
      <c r="G76" s="109"/>
      <c r="H76" s="54">
        <v>390</v>
      </c>
      <c r="I76" s="56"/>
      <c r="O76" s="11" t="b">
        <v>0</v>
      </c>
    </row>
    <row r="77" spans="2:15" ht="18" customHeight="1" x14ac:dyDescent="0.2">
      <c r="B77" s="142" t="s">
        <v>89</v>
      </c>
      <c r="C77" s="143"/>
      <c r="D77" s="143"/>
      <c r="E77" s="143"/>
      <c r="F77" s="143"/>
      <c r="G77" s="144"/>
      <c r="H77" s="76">
        <v>390</v>
      </c>
      <c r="I77" s="75"/>
      <c r="O77" s="11" t="b">
        <v>0</v>
      </c>
    </row>
    <row r="78" spans="2:15" ht="18" customHeight="1" x14ac:dyDescent="0.2">
      <c r="B78" s="107" t="s">
        <v>39</v>
      </c>
      <c r="C78" s="108"/>
      <c r="D78" s="108"/>
      <c r="E78" s="108"/>
      <c r="F78" s="108"/>
      <c r="G78" s="109"/>
      <c r="H78" s="54">
        <v>390</v>
      </c>
      <c r="I78" s="55"/>
      <c r="O78" s="11" t="b">
        <v>0</v>
      </c>
    </row>
    <row r="79" spans="2:15" ht="18" customHeight="1" x14ac:dyDescent="0.2">
      <c r="B79" s="110" t="s">
        <v>8</v>
      </c>
      <c r="C79" s="111"/>
      <c r="D79" s="111"/>
      <c r="E79" s="111"/>
      <c r="F79" s="111"/>
      <c r="G79" s="112"/>
      <c r="H79" s="76">
        <v>390</v>
      </c>
      <c r="I79" s="75"/>
      <c r="O79" s="11" t="b">
        <v>0</v>
      </c>
    </row>
    <row r="80" spans="2:15" ht="18" customHeight="1" x14ac:dyDescent="0.2">
      <c r="B80" s="107" t="s">
        <v>57</v>
      </c>
      <c r="C80" s="108"/>
      <c r="D80" s="108"/>
      <c r="E80" s="108"/>
      <c r="F80" s="108"/>
      <c r="G80" s="109"/>
      <c r="H80" s="54">
        <v>390</v>
      </c>
      <c r="I80" s="55"/>
      <c r="O80" s="11" t="b">
        <v>0</v>
      </c>
    </row>
    <row r="81" spans="2:15" ht="18" customHeight="1" x14ac:dyDescent="0.2">
      <c r="B81" s="110" t="s">
        <v>90</v>
      </c>
      <c r="C81" s="145"/>
      <c r="D81" s="145"/>
      <c r="E81" s="145"/>
      <c r="F81" s="145"/>
      <c r="G81" s="146"/>
      <c r="H81" s="76">
        <v>390</v>
      </c>
      <c r="I81" s="75"/>
      <c r="O81" s="11" t="b">
        <v>0</v>
      </c>
    </row>
    <row r="82" spans="2:15" ht="18" customHeight="1" x14ac:dyDescent="0.2">
      <c r="B82" s="147" t="s">
        <v>10</v>
      </c>
      <c r="C82" s="148"/>
      <c r="D82" s="148"/>
      <c r="E82" s="148"/>
      <c r="F82" s="148"/>
      <c r="G82" s="149"/>
      <c r="H82" s="54">
        <v>390</v>
      </c>
      <c r="I82" s="55"/>
      <c r="O82" s="11" t="b">
        <v>0</v>
      </c>
    </row>
    <row r="83" spans="2:15" ht="18" customHeight="1" x14ac:dyDescent="0.2">
      <c r="B83" s="110" t="s">
        <v>9</v>
      </c>
      <c r="C83" s="111"/>
      <c r="D83" s="111"/>
      <c r="E83" s="111"/>
      <c r="F83" s="111"/>
      <c r="G83" s="111"/>
      <c r="H83" s="76">
        <v>390</v>
      </c>
      <c r="I83" s="75"/>
      <c r="O83" s="11" t="b">
        <v>0</v>
      </c>
    </row>
    <row r="84" spans="2:15" ht="18" customHeight="1" x14ac:dyDescent="0.2">
      <c r="B84" s="107" t="s">
        <v>92</v>
      </c>
      <c r="C84" s="138"/>
      <c r="D84" s="138"/>
      <c r="E84" s="138"/>
      <c r="F84" s="138"/>
      <c r="G84" s="138"/>
      <c r="H84" s="54">
        <v>390</v>
      </c>
      <c r="I84" s="55"/>
      <c r="J84" s="91" t="s">
        <v>109</v>
      </c>
      <c r="K84" s="92"/>
      <c r="L84" s="92"/>
      <c r="M84" s="92"/>
      <c r="N84" s="92"/>
      <c r="O84" s="11" t="b">
        <v>0</v>
      </c>
    </row>
    <row r="85" spans="2:15" ht="18" customHeight="1" x14ac:dyDescent="0.2">
      <c r="B85" s="153" t="s">
        <v>93</v>
      </c>
      <c r="C85" s="145"/>
      <c r="D85" s="145"/>
      <c r="E85" s="145"/>
      <c r="F85" s="145"/>
      <c r="G85" s="145"/>
      <c r="H85" s="76">
        <v>390</v>
      </c>
      <c r="I85" s="75"/>
      <c r="J85" s="60" t="s">
        <v>64</v>
      </c>
      <c r="K85" s="150" t="s">
        <v>65</v>
      </c>
      <c r="L85" s="150"/>
      <c r="M85" s="150"/>
      <c r="N85" s="44"/>
      <c r="O85" s="11" t="b">
        <v>0</v>
      </c>
    </row>
    <row r="86" spans="2:15" ht="18" customHeight="1" x14ac:dyDescent="0.2">
      <c r="B86" s="107" t="s">
        <v>94</v>
      </c>
      <c r="C86" s="138"/>
      <c r="D86" s="138"/>
      <c r="E86" s="138"/>
      <c r="F86" s="138"/>
      <c r="G86" s="138"/>
      <c r="H86" s="54">
        <v>390</v>
      </c>
      <c r="I86" s="55"/>
      <c r="J86" s="60" t="s">
        <v>66</v>
      </c>
      <c r="K86" s="150" t="s">
        <v>67</v>
      </c>
      <c r="L86" s="150"/>
      <c r="M86" s="150"/>
      <c r="N86" s="44"/>
      <c r="O86" s="11" t="b">
        <v>0</v>
      </c>
    </row>
    <row r="87" spans="2:15" ht="18" customHeight="1" x14ac:dyDescent="0.2">
      <c r="B87" s="153" t="s">
        <v>95</v>
      </c>
      <c r="C87" s="145"/>
      <c r="D87" s="145"/>
      <c r="E87" s="145"/>
      <c r="F87" s="145"/>
      <c r="G87" s="146"/>
      <c r="H87" s="76">
        <v>390</v>
      </c>
      <c r="I87" s="75"/>
      <c r="J87" s="60" t="s">
        <v>68</v>
      </c>
      <c r="K87" s="150" t="s">
        <v>69</v>
      </c>
      <c r="L87" s="150"/>
      <c r="M87" s="150"/>
      <c r="N87" s="44"/>
      <c r="O87" s="11" t="b">
        <v>0</v>
      </c>
    </row>
    <row r="88" spans="2:15" ht="18" customHeight="1" x14ac:dyDescent="0.2">
      <c r="B88" s="154" t="s">
        <v>96</v>
      </c>
      <c r="C88" s="138"/>
      <c r="D88" s="138"/>
      <c r="E88" s="138"/>
      <c r="F88" s="138"/>
      <c r="G88" s="139"/>
      <c r="H88" s="54">
        <v>390</v>
      </c>
      <c r="I88" s="55"/>
      <c r="J88" s="60" t="s">
        <v>70</v>
      </c>
      <c r="K88" s="150" t="s">
        <v>71</v>
      </c>
      <c r="L88" s="150"/>
      <c r="M88" s="150"/>
      <c r="N88" s="44"/>
      <c r="O88" s="11" t="b">
        <v>0</v>
      </c>
    </row>
    <row r="89" spans="2:15" ht="18" customHeight="1" x14ac:dyDescent="0.2">
      <c r="B89" s="153" t="s">
        <v>97</v>
      </c>
      <c r="C89" s="145"/>
      <c r="D89" s="145"/>
      <c r="E89" s="145"/>
      <c r="F89" s="145"/>
      <c r="G89" s="146"/>
      <c r="H89" s="76">
        <v>390</v>
      </c>
      <c r="I89" s="75"/>
      <c r="J89" s="60" t="s">
        <v>72</v>
      </c>
      <c r="K89" s="150" t="s">
        <v>73</v>
      </c>
      <c r="L89" s="150"/>
      <c r="M89" s="150"/>
      <c r="N89" s="44"/>
      <c r="O89" s="11" t="b">
        <v>0</v>
      </c>
    </row>
    <row r="90" spans="2:15" ht="18" customHeight="1" x14ac:dyDescent="0.2">
      <c r="B90" s="107" t="s">
        <v>104</v>
      </c>
      <c r="C90" s="108"/>
      <c r="D90" s="108"/>
      <c r="E90" s="108"/>
      <c r="F90" s="108"/>
      <c r="G90" s="109"/>
      <c r="H90" s="54">
        <v>390</v>
      </c>
      <c r="I90" s="55"/>
      <c r="J90" s="60" t="s">
        <v>74</v>
      </c>
      <c r="K90" s="150" t="s">
        <v>75</v>
      </c>
      <c r="L90" s="150"/>
      <c r="M90" s="150"/>
      <c r="N90" s="44"/>
      <c r="O90" s="11" t="b">
        <v>0</v>
      </c>
    </row>
    <row r="91" spans="2:15" ht="18" customHeight="1" x14ac:dyDescent="0.2">
      <c r="B91" s="110" t="s">
        <v>98</v>
      </c>
      <c r="C91" s="145"/>
      <c r="D91" s="145"/>
      <c r="E91" s="145"/>
      <c r="F91" s="145"/>
      <c r="G91" s="145"/>
      <c r="H91" s="76">
        <v>390</v>
      </c>
      <c r="I91" s="77"/>
      <c r="J91" s="60" t="s">
        <v>76</v>
      </c>
      <c r="K91" s="150" t="s">
        <v>77</v>
      </c>
      <c r="L91" s="150"/>
      <c r="M91" s="150"/>
      <c r="N91" s="44"/>
      <c r="O91" s="11" t="b">
        <v>0</v>
      </c>
    </row>
    <row r="92" spans="2:15" ht="18" customHeight="1" x14ac:dyDescent="0.2">
      <c r="B92" s="107" t="s">
        <v>63</v>
      </c>
      <c r="C92" s="138"/>
      <c r="D92" s="138"/>
      <c r="E92" s="138"/>
      <c r="F92" s="138"/>
      <c r="G92" s="139"/>
      <c r="H92" s="54">
        <v>390</v>
      </c>
      <c r="I92" s="57"/>
      <c r="J92" s="60" t="s">
        <v>78</v>
      </c>
      <c r="K92" s="150" t="s">
        <v>79</v>
      </c>
      <c r="L92" s="150"/>
      <c r="M92" s="150"/>
      <c r="N92" s="44"/>
      <c r="O92" s="11" t="b">
        <v>0</v>
      </c>
    </row>
    <row r="93" spans="2:15" ht="18" customHeight="1" x14ac:dyDescent="0.2">
      <c r="B93" s="110" t="s">
        <v>11</v>
      </c>
      <c r="C93" s="145"/>
      <c r="D93" s="145"/>
      <c r="E93" s="145"/>
      <c r="F93" s="145"/>
      <c r="G93" s="145"/>
      <c r="H93" s="76">
        <v>390</v>
      </c>
      <c r="I93" s="78"/>
      <c r="J93" s="60" t="s">
        <v>80</v>
      </c>
      <c r="K93" s="150" t="s">
        <v>81</v>
      </c>
      <c r="L93" s="150"/>
      <c r="M93" s="150"/>
      <c r="N93" s="44"/>
      <c r="O93" s="11" t="b">
        <v>0</v>
      </c>
    </row>
    <row r="94" spans="2:15" ht="18" customHeight="1" x14ac:dyDescent="0.2">
      <c r="B94" s="107" t="s">
        <v>12</v>
      </c>
      <c r="C94" s="138"/>
      <c r="D94" s="138"/>
      <c r="E94" s="138"/>
      <c r="F94" s="138"/>
      <c r="G94" s="139"/>
      <c r="H94" s="54">
        <v>390</v>
      </c>
      <c r="I94" s="58"/>
      <c r="K94" s="4"/>
      <c r="L94" s="45"/>
      <c r="M94" s="43"/>
      <c r="O94" s="11" t="b">
        <v>0</v>
      </c>
    </row>
    <row r="95" spans="2:15" ht="18" customHeight="1" x14ac:dyDescent="0.2">
      <c r="B95" s="110" t="s">
        <v>62</v>
      </c>
      <c r="C95" s="145"/>
      <c r="D95" s="145"/>
      <c r="E95" s="145"/>
      <c r="F95" s="145"/>
      <c r="G95" s="145"/>
      <c r="H95" s="76">
        <v>390</v>
      </c>
      <c r="I95" s="79"/>
      <c r="O95" s="11" t="b">
        <v>0</v>
      </c>
    </row>
    <row r="96" spans="2:15" ht="18" customHeight="1" x14ac:dyDescent="0.2">
      <c r="B96" s="107" t="s">
        <v>13</v>
      </c>
      <c r="C96" s="138"/>
      <c r="D96" s="138"/>
      <c r="E96" s="138"/>
      <c r="F96" s="138"/>
      <c r="G96" s="138"/>
      <c r="H96" s="54">
        <v>390</v>
      </c>
      <c r="I96" s="57"/>
      <c r="O96" s="11" t="b">
        <v>0</v>
      </c>
    </row>
    <row r="97" spans="1:15" ht="18" customHeight="1" x14ac:dyDescent="0.2">
      <c r="B97" s="110" t="s">
        <v>14</v>
      </c>
      <c r="C97" s="145"/>
      <c r="D97" s="145"/>
      <c r="E97" s="145"/>
      <c r="F97" s="145"/>
      <c r="G97" s="146"/>
      <c r="H97" s="76">
        <v>390</v>
      </c>
      <c r="I97" s="75"/>
      <c r="O97" s="11" t="b">
        <v>0</v>
      </c>
    </row>
    <row r="98" spans="1:15" ht="18" customHeight="1" x14ac:dyDescent="0.2">
      <c r="B98" s="107" t="s">
        <v>17</v>
      </c>
      <c r="C98" s="138"/>
      <c r="D98" s="138"/>
      <c r="E98" s="138"/>
      <c r="F98" s="138"/>
      <c r="G98" s="139"/>
      <c r="H98" s="54">
        <v>390</v>
      </c>
      <c r="I98" s="58"/>
      <c r="O98" s="11" t="b">
        <v>0</v>
      </c>
    </row>
    <row r="99" spans="1:15" ht="18" customHeight="1" x14ac:dyDescent="0.2">
      <c r="B99" s="110" t="s">
        <v>15</v>
      </c>
      <c r="C99" s="145"/>
      <c r="D99" s="145"/>
      <c r="E99" s="145"/>
      <c r="F99" s="145"/>
      <c r="G99" s="145"/>
      <c r="H99" s="76">
        <v>390</v>
      </c>
      <c r="I99" s="75"/>
      <c r="O99" s="11" t="b">
        <v>0</v>
      </c>
    </row>
    <row r="100" spans="1:15" ht="18" customHeight="1" x14ac:dyDescent="0.2">
      <c r="B100" s="107" t="s">
        <v>16</v>
      </c>
      <c r="C100" s="138"/>
      <c r="D100" s="138"/>
      <c r="E100" s="138"/>
      <c r="F100" s="138"/>
      <c r="G100" s="139"/>
      <c r="H100" s="54">
        <v>390</v>
      </c>
      <c r="I100" s="58"/>
      <c r="O100" s="11" t="b">
        <v>0</v>
      </c>
    </row>
    <row r="101" spans="1:15" ht="18" customHeight="1" x14ac:dyDescent="0.2">
      <c r="B101" s="161" t="s">
        <v>41</v>
      </c>
      <c r="C101" s="162"/>
      <c r="D101" s="162"/>
      <c r="E101" s="162"/>
      <c r="F101" s="162"/>
      <c r="G101" s="163"/>
      <c r="H101" s="76">
        <v>390</v>
      </c>
      <c r="I101" s="75"/>
      <c r="O101" s="11" t="b">
        <v>0</v>
      </c>
    </row>
    <row r="102" spans="1:15" ht="18" customHeight="1" x14ac:dyDescent="0.2">
      <c r="B102" s="158" t="s">
        <v>42</v>
      </c>
      <c r="C102" s="159"/>
      <c r="D102" s="159"/>
      <c r="E102" s="159"/>
      <c r="F102" s="159"/>
      <c r="G102" s="160"/>
      <c r="H102" s="54">
        <v>390</v>
      </c>
      <c r="I102" s="58"/>
      <c r="O102" s="11" t="b">
        <v>0</v>
      </c>
    </row>
    <row r="103" spans="1:15" ht="18" customHeight="1" x14ac:dyDescent="0.2">
      <c r="B103" s="110" t="s">
        <v>61</v>
      </c>
      <c r="C103" s="145"/>
      <c r="D103" s="145"/>
      <c r="E103" s="145"/>
      <c r="F103" s="145"/>
      <c r="G103" s="145"/>
      <c r="H103" s="76">
        <v>390</v>
      </c>
      <c r="I103" s="79"/>
      <c r="O103" s="11" t="b">
        <v>0</v>
      </c>
    </row>
    <row r="104" spans="1:15" ht="18" customHeight="1" thickBot="1" x14ac:dyDescent="0.25">
      <c r="B104" s="107" t="s">
        <v>18</v>
      </c>
      <c r="C104" s="108"/>
      <c r="D104" s="108"/>
      <c r="E104" s="108"/>
      <c r="F104" s="108"/>
      <c r="G104" s="109"/>
      <c r="H104" s="54">
        <v>390</v>
      </c>
      <c r="I104" s="57"/>
      <c r="O104" s="11" t="b">
        <v>0</v>
      </c>
    </row>
    <row r="105" spans="1:15" ht="18" customHeight="1" thickBot="1" x14ac:dyDescent="0.25">
      <c r="B105" s="155" t="s">
        <v>110</v>
      </c>
      <c r="C105" s="156"/>
      <c r="D105" s="156"/>
      <c r="E105" s="156"/>
      <c r="F105" s="156"/>
      <c r="G105" s="157"/>
      <c r="H105" s="80">
        <f>H106+N111</f>
        <v>0</v>
      </c>
      <c r="I105" s="81">
        <f>COUNTIF(O68:O108,"TRUE")</f>
        <v>0</v>
      </c>
      <c r="O105" s="11" t="b">
        <v>0</v>
      </c>
    </row>
    <row r="106" spans="1:15" ht="18" customHeight="1" x14ac:dyDescent="0.2">
      <c r="B106" s="164" t="s">
        <v>111</v>
      </c>
      <c r="C106" s="165"/>
      <c r="D106" s="165"/>
      <c r="E106" s="165"/>
      <c r="F106" s="165"/>
      <c r="G106" s="166"/>
      <c r="H106" s="59">
        <f>390*I105</f>
        <v>0</v>
      </c>
      <c r="I106" s="151"/>
      <c r="O106" s="11" t="b">
        <v>0</v>
      </c>
    </row>
    <row r="107" spans="1:15" ht="18" customHeight="1" x14ac:dyDescent="0.2">
      <c r="B107" s="167"/>
      <c r="C107" s="168"/>
      <c r="D107" s="168"/>
      <c r="E107" s="168"/>
      <c r="F107" s="168"/>
      <c r="G107" s="169"/>
      <c r="H107" s="195">
        <v>1900</v>
      </c>
      <c r="I107" s="152"/>
      <c r="O107" s="11" t="b">
        <v>0</v>
      </c>
    </row>
    <row r="108" spans="1:15" ht="18" customHeight="1" thickBot="1" x14ac:dyDescent="0.25">
      <c r="B108" s="170"/>
      <c r="C108" s="171"/>
      <c r="D108" s="171"/>
      <c r="E108" s="171"/>
      <c r="F108" s="171"/>
      <c r="G108" s="172"/>
      <c r="H108" s="196"/>
      <c r="I108" s="152"/>
      <c r="O108" s="11" t="b">
        <v>0</v>
      </c>
    </row>
    <row r="109" spans="1:15" ht="18" customHeight="1" x14ac:dyDescent="0.2">
      <c r="B109" s="197" t="s">
        <v>112</v>
      </c>
      <c r="C109" s="198"/>
      <c r="D109" s="198"/>
      <c r="E109" s="198"/>
      <c r="F109" s="198"/>
      <c r="G109" s="199"/>
      <c r="H109" s="193">
        <f>N110+H105</f>
        <v>1900</v>
      </c>
      <c r="I109" s="47"/>
      <c r="O109" s="11" t="b">
        <v>1</v>
      </c>
    </row>
    <row r="110" spans="1:15" ht="18" customHeight="1" thickBot="1" x14ac:dyDescent="0.25">
      <c r="B110" s="200"/>
      <c r="C110" s="201"/>
      <c r="D110" s="201"/>
      <c r="E110" s="201"/>
      <c r="F110" s="201"/>
      <c r="G110" s="202"/>
      <c r="H110" s="194"/>
      <c r="I110" s="48"/>
      <c r="N110" s="11">
        <f>IF(O110,1900)</f>
        <v>1900</v>
      </c>
      <c r="O110" s="11" t="b">
        <v>1</v>
      </c>
    </row>
    <row r="111" spans="1:15" ht="7.5" customHeight="1" thickTop="1" x14ac:dyDescent="0.2">
      <c r="M111" s="46"/>
      <c r="N111" s="11">
        <f>SUM(N68:N108)</f>
        <v>0</v>
      </c>
    </row>
    <row r="112" spans="1:15" ht="18" customHeight="1" x14ac:dyDescent="0.2">
      <c r="A112" s="113" t="s">
        <v>43</v>
      </c>
      <c r="B112" s="113"/>
      <c r="C112" s="113"/>
      <c r="D112" s="5" t="str">
        <f ca="1">CustomDocProps("PD3_-1_15_0")</f>
        <v>Rose Kursun</v>
      </c>
      <c r="H112" s="66" t="s">
        <v>47</v>
      </c>
      <c r="I112" s="6" t="str">
        <f ca="1">CustomDocProps("PD3_-1_9_0")</f>
        <v>ANQAP Forms</v>
      </c>
      <c r="M112" s="46"/>
    </row>
    <row r="113" spans="1:16" ht="18" customHeight="1" x14ac:dyDescent="0.2">
      <c r="A113" s="113" t="s">
        <v>44</v>
      </c>
      <c r="B113" s="113"/>
      <c r="C113" s="113"/>
      <c r="D113" s="5" t="str">
        <f ca="1">CustomDocProps("PD3_-1_6_0")</f>
        <v>3.2</v>
      </c>
      <c r="H113" s="66" t="s">
        <v>48</v>
      </c>
      <c r="I113" s="6" t="str">
        <f ca="1">CustomDocProps("PD3_-1_4_0")</f>
        <v>20129</v>
      </c>
      <c r="M113" s="46"/>
    </row>
    <row r="114" spans="1:16" ht="18" customHeight="1" x14ac:dyDescent="0.2">
      <c r="A114" s="113" t="s">
        <v>45</v>
      </c>
      <c r="B114" s="113"/>
      <c r="C114" s="113"/>
      <c r="D114" s="5" t="str">
        <f ca="1">CustomDocProps("PD3_-1_21_0")</f>
        <v>21/12/2018</v>
      </c>
      <c r="H114" s="66" t="s">
        <v>49</v>
      </c>
      <c r="I114" s="7" t="s">
        <v>53</v>
      </c>
      <c r="M114" s="46"/>
    </row>
    <row r="115" spans="1:16" ht="18" customHeight="1" x14ac:dyDescent="0.2">
      <c r="A115" s="113" t="s">
        <v>46</v>
      </c>
      <c r="B115" s="113"/>
      <c r="C115" s="113"/>
      <c r="D115" s="5" t="str">
        <f ca="1">CustomDocProps("PD3_-1_7_0")</f>
        <v>Current</v>
      </c>
      <c r="H115" s="66" t="s">
        <v>50</v>
      </c>
      <c r="I115" s="6" t="str">
        <f ca="1">CustomDocProps("PD3_-1_11_0")</f>
        <v>Uncontrolled When Printed</v>
      </c>
      <c r="L115" s="49"/>
      <c r="M115" s="46"/>
    </row>
    <row r="116" spans="1:16" x14ac:dyDescent="0.2">
      <c r="L116" s="49"/>
      <c r="M116" s="46"/>
    </row>
    <row r="117" spans="1:16" ht="14.25" customHeight="1" x14ac:dyDescent="0.2">
      <c r="L117" s="49"/>
      <c r="M117" s="46"/>
    </row>
    <row r="118" spans="1:16" ht="20.25" customHeight="1" x14ac:dyDescent="0.2">
      <c r="L118" s="49"/>
    </row>
    <row r="119" spans="1:16" ht="21.75" hidden="1" customHeight="1" thickTop="1" x14ac:dyDescent="0.2">
      <c r="J119" s="9"/>
      <c r="K119" s="9"/>
      <c r="L119" s="50"/>
      <c r="M119" s="46">
        <f>SUM(M116:M117)</f>
        <v>0</v>
      </c>
      <c r="N119" s="51"/>
      <c r="O119" s="51"/>
      <c r="P119" s="9"/>
    </row>
    <row r="120" spans="1:16" ht="21.75" hidden="1" customHeight="1" x14ac:dyDescent="0.2">
      <c r="M120" s="52"/>
    </row>
    <row r="121" spans="1:16" hidden="1" x14ac:dyDescent="0.2">
      <c r="M121" s="46"/>
    </row>
    <row r="122" spans="1:16" hidden="1" x14ac:dyDescent="0.2">
      <c r="M122" s="46"/>
    </row>
    <row r="123" spans="1:16" hidden="1" x14ac:dyDescent="0.2">
      <c r="M123" s="46"/>
    </row>
    <row r="124" spans="1:16" hidden="1" x14ac:dyDescent="0.2"/>
    <row r="125" spans="1:16" hidden="1" x14ac:dyDescent="0.2"/>
    <row r="126" spans="1:16" hidden="1" x14ac:dyDescent="0.2"/>
    <row r="127" spans="1:16" hidden="1" x14ac:dyDescent="0.2"/>
    <row r="128" spans="1: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sortState ref="B72:G113">
    <sortCondition ref="B72"/>
  </sortState>
  <mergeCells count="112">
    <mergeCell ref="B28:E28"/>
    <mergeCell ref="A112:C112"/>
    <mergeCell ref="A113:C113"/>
    <mergeCell ref="A114:C114"/>
    <mergeCell ref="A115:C115"/>
    <mergeCell ref="F29:K29"/>
    <mergeCell ref="C33:E33"/>
    <mergeCell ref="F23:H23"/>
    <mergeCell ref="J23:K23"/>
    <mergeCell ref="D37:E37"/>
    <mergeCell ref="C29:E29"/>
    <mergeCell ref="C30:E30"/>
    <mergeCell ref="D36:E36"/>
    <mergeCell ref="J24:K24"/>
    <mergeCell ref="F28:K28"/>
    <mergeCell ref="F24:H24"/>
    <mergeCell ref="F30:K30"/>
    <mergeCell ref="H109:H110"/>
    <mergeCell ref="H107:H108"/>
    <mergeCell ref="B109:G110"/>
    <mergeCell ref="F37:K37"/>
    <mergeCell ref="B96:G96"/>
    <mergeCell ref="B87:G87"/>
    <mergeCell ref="B86:G86"/>
    <mergeCell ref="D10:E10"/>
    <mergeCell ref="D11:E11"/>
    <mergeCell ref="C6:K6"/>
    <mergeCell ref="C7:K7"/>
    <mergeCell ref="F10:K10"/>
    <mergeCell ref="F11:K11"/>
    <mergeCell ref="D14:E14"/>
    <mergeCell ref="F15:K15"/>
    <mergeCell ref="F21:K21"/>
    <mergeCell ref="J16:K16"/>
    <mergeCell ref="F17:H17"/>
    <mergeCell ref="J17:K17"/>
    <mergeCell ref="C9:E9"/>
    <mergeCell ref="F16:H16"/>
    <mergeCell ref="F14:K14"/>
    <mergeCell ref="F12:K12"/>
    <mergeCell ref="C18:K19"/>
    <mergeCell ref="D21:E21"/>
    <mergeCell ref="K92:M92"/>
    <mergeCell ref="K93:M93"/>
    <mergeCell ref="B80:G80"/>
    <mergeCell ref="I106:I108"/>
    <mergeCell ref="B90:G90"/>
    <mergeCell ref="B85:G85"/>
    <mergeCell ref="B88:G88"/>
    <mergeCell ref="B89:G89"/>
    <mergeCell ref="B95:G95"/>
    <mergeCell ref="B94:G94"/>
    <mergeCell ref="B93:G93"/>
    <mergeCell ref="B91:G91"/>
    <mergeCell ref="B92:G92"/>
    <mergeCell ref="B105:G105"/>
    <mergeCell ref="B104:G104"/>
    <mergeCell ref="B97:G97"/>
    <mergeCell ref="B102:G102"/>
    <mergeCell ref="B99:G99"/>
    <mergeCell ref="B103:G103"/>
    <mergeCell ref="B100:G100"/>
    <mergeCell ref="B101:G101"/>
    <mergeCell ref="B106:G108"/>
    <mergeCell ref="K67:M67"/>
    <mergeCell ref="L69:M69"/>
    <mergeCell ref="L70:M70"/>
    <mergeCell ref="L72:M72"/>
    <mergeCell ref="B69:G69"/>
    <mergeCell ref="B70:G70"/>
    <mergeCell ref="L71:M71"/>
    <mergeCell ref="L68:M68"/>
    <mergeCell ref="B98:G98"/>
    <mergeCell ref="L73:M73"/>
    <mergeCell ref="B79:G79"/>
    <mergeCell ref="B83:G83"/>
    <mergeCell ref="B78:G78"/>
    <mergeCell ref="B77:G77"/>
    <mergeCell ref="B81:G81"/>
    <mergeCell ref="B82:G82"/>
    <mergeCell ref="B84:G84"/>
    <mergeCell ref="K85:M85"/>
    <mergeCell ref="K86:M86"/>
    <mergeCell ref="K87:M87"/>
    <mergeCell ref="K88:M88"/>
    <mergeCell ref="K89:M89"/>
    <mergeCell ref="K90:M90"/>
    <mergeCell ref="K91:M91"/>
    <mergeCell ref="B2:C2"/>
    <mergeCell ref="J84:N84"/>
    <mergeCell ref="B58:C58"/>
    <mergeCell ref="F22:K22"/>
    <mergeCell ref="F36:K36"/>
    <mergeCell ref="C46:K49"/>
    <mergeCell ref="B68:G68"/>
    <mergeCell ref="F25:K25"/>
    <mergeCell ref="F26:K26"/>
    <mergeCell ref="B76:G76"/>
    <mergeCell ref="F35:K35"/>
    <mergeCell ref="B73:G73"/>
    <mergeCell ref="B75:G75"/>
    <mergeCell ref="B74:G74"/>
    <mergeCell ref="A52:C52"/>
    <mergeCell ref="A53:C53"/>
    <mergeCell ref="A54:C54"/>
    <mergeCell ref="A55:C55"/>
    <mergeCell ref="F33:K33"/>
    <mergeCell ref="C35:E35"/>
    <mergeCell ref="B72:G72"/>
    <mergeCell ref="B71:G71"/>
    <mergeCell ref="B67:G67"/>
    <mergeCell ref="C39:K39"/>
  </mergeCells>
  <phoneticPr fontId="1" type="noConversion"/>
  <dataValidations count="2">
    <dataValidation type="decimal" operator="greaterThanOrEqual" allowBlank="1" showInputMessage="1" showErrorMessage="1" sqref="H104 H70:H96 H101:H102 H98:H100" xr:uid="{00000000-0002-0000-0000-000000000000}">
      <formula1>-9.9999999999999E+307</formula1>
    </dataValidation>
    <dataValidation operator="greaterThanOrEqual" allowBlank="1" showInputMessage="1" showErrorMessage="1" sqref="H97 H103" xr:uid="{00000000-0002-0000-0000-000001000000}"/>
  </dataValidations>
  <printOptions horizontalCentered="1" verticalCentered="1"/>
  <pageMargins left="0" right="0" top="0.35433070866141736" bottom="0.17" header="0.19685039370078741" footer="0.17"/>
  <pageSetup paperSize="9" scale="48" orientation="portrait" r:id="rId1"/>
  <headerFooter alignWithMargins="0">
    <oddHeader>&amp;R&amp;F</oddHeader>
    <oddFooter>&amp;LVersion 1.1.2&amp;R&amp;P</oddFooter>
  </headerFooter>
  <rowBreaks count="2" manualBreakCount="2">
    <brk id="56" max="13" man="1"/>
    <brk id="161" max="16383" man="1"/>
  </rowBreaks>
  <ignoredErrors>
    <ignoredError sqref="I45 N110:N1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8</xdr:col>
                    <xdr:colOff>657225</xdr:colOff>
                    <xdr:row>69</xdr:row>
                    <xdr:rowOff>19050</xdr:rowOff>
                  </from>
                  <to>
                    <xdr:col>8</xdr:col>
                    <xdr:colOff>885825</xdr:colOff>
                    <xdr:row>69</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647700</xdr:colOff>
                    <xdr:row>70</xdr:row>
                    <xdr:rowOff>28575</xdr:rowOff>
                  </from>
                  <to>
                    <xdr:col>8</xdr:col>
                    <xdr:colOff>904875</xdr:colOff>
                    <xdr:row>70</xdr:row>
                    <xdr:rowOff>219075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657225</xdr:colOff>
                    <xdr:row>71</xdr:row>
                    <xdr:rowOff>28575</xdr:rowOff>
                  </from>
                  <to>
                    <xdr:col>8</xdr:col>
                    <xdr:colOff>885825</xdr:colOff>
                    <xdr:row>71</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657225</xdr:colOff>
                    <xdr:row>72</xdr:row>
                    <xdr:rowOff>19050</xdr:rowOff>
                  </from>
                  <to>
                    <xdr:col>8</xdr:col>
                    <xdr:colOff>895350</xdr:colOff>
                    <xdr:row>72</xdr:row>
                    <xdr:rowOff>209550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657225</xdr:colOff>
                    <xdr:row>73</xdr:row>
                    <xdr:rowOff>19050</xdr:rowOff>
                  </from>
                  <to>
                    <xdr:col>8</xdr:col>
                    <xdr:colOff>895350</xdr:colOff>
                    <xdr:row>73</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657225</xdr:colOff>
                    <xdr:row>79</xdr:row>
                    <xdr:rowOff>28575</xdr:rowOff>
                  </from>
                  <to>
                    <xdr:col>8</xdr:col>
                    <xdr:colOff>895350</xdr:colOff>
                    <xdr:row>79</xdr:row>
                    <xdr:rowOff>219075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657225</xdr:colOff>
                    <xdr:row>75</xdr:row>
                    <xdr:rowOff>0</xdr:rowOff>
                  </from>
                  <to>
                    <xdr:col>8</xdr:col>
                    <xdr:colOff>895350</xdr:colOff>
                    <xdr:row>75</xdr:row>
                    <xdr:rowOff>200025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657225</xdr:colOff>
                    <xdr:row>82</xdr:row>
                    <xdr:rowOff>28575</xdr:rowOff>
                  </from>
                  <to>
                    <xdr:col>8</xdr:col>
                    <xdr:colOff>895350</xdr:colOff>
                    <xdr:row>83</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647700</xdr:colOff>
                    <xdr:row>83</xdr:row>
                    <xdr:rowOff>28575</xdr:rowOff>
                  </from>
                  <to>
                    <xdr:col>8</xdr:col>
                    <xdr:colOff>895350</xdr:colOff>
                    <xdr:row>83</xdr:row>
                    <xdr:rowOff>219075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647700</xdr:colOff>
                    <xdr:row>76</xdr:row>
                    <xdr:rowOff>38100</xdr:rowOff>
                  </from>
                  <to>
                    <xdr:col>8</xdr:col>
                    <xdr:colOff>895350</xdr:colOff>
                    <xdr:row>77</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8</xdr:col>
                    <xdr:colOff>657225</xdr:colOff>
                    <xdr:row>84</xdr:row>
                    <xdr:rowOff>38100</xdr:rowOff>
                  </from>
                  <to>
                    <xdr:col>8</xdr:col>
                    <xdr:colOff>895350</xdr:colOff>
                    <xdr:row>85</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8</xdr:col>
                    <xdr:colOff>657225</xdr:colOff>
                    <xdr:row>85</xdr:row>
                    <xdr:rowOff>28575</xdr:rowOff>
                  </from>
                  <to>
                    <xdr:col>8</xdr:col>
                    <xdr:colOff>895350</xdr:colOff>
                    <xdr:row>85</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8</xdr:col>
                    <xdr:colOff>657225</xdr:colOff>
                    <xdr:row>86</xdr:row>
                    <xdr:rowOff>38100</xdr:rowOff>
                  </from>
                  <to>
                    <xdr:col>8</xdr:col>
                    <xdr:colOff>895350</xdr:colOff>
                    <xdr:row>87</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8</xdr:col>
                    <xdr:colOff>638175</xdr:colOff>
                    <xdr:row>77</xdr:row>
                    <xdr:rowOff>28575</xdr:rowOff>
                  </from>
                  <to>
                    <xdr:col>8</xdr:col>
                    <xdr:colOff>904875</xdr:colOff>
                    <xdr:row>78</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8</xdr:col>
                    <xdr:colOff>647700</xdr:colOff>
                    <xdr:row>90</xdr:row>
                    <xdr:rowOff>28575</xdr:rowOff>
                  </from>
                  <to>
                    <xdr:col>8</xdr:col>
                    <xdr:colOff>895350</xdr:colOff>
                    <xdr:row>90</xdr:row>
                    <xdr:rowOff>219075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8</xdr:col>
                    <xdr:colOff>657225</xdr:colOff>
                    <xdr:row>87</xdr:row>
                    <xdr:rowOff>19050</xdr:rowOff>
                  </from>
                  <to>
                    <xdr:col>8</xdr:col>
                    <xdr:colOff>895350</xdr:colOff>
                    <xdr:row>87</xdr:row>
                    <xdr:rowOff>209550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8</xdr:col>
                    <xdr:colOff>657225</xdr:colOff>
                    <xdr:row>91</xdr:row>
                    <xdr:rowOff>0</xdr:rowOff>
                  </from>
                  <to>
                    <xdr:col>8</xdr:col>
                    <xdr:colOff>895350</xdr:colOff>
                    <xdr:row>91</xdr:row>
                    <xdr:rowOff>200025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8</xdr:col>
                    <xdr:colOff>657225</xdr:colOff>
                    <xdr:row>88</xdr:row>
                    <xdr:rowOff>19050</xdr:rowOff>
                  </from>
                  <to>
                    <xdr:col>8</xdr:col>
                    <xdr:colOff>895350</xdr:colOff>
                    <xdr:row>88</xdr:row>
                    <xdr:rowOff>219075</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8</xdr:col>
                    <xdr:colOff>657225</xdr:colOff>
                    <xdr:row>89</xdr:row>
                    <xdr:rowOff>28575</xdr:rowOff>
                  </from>
                  <to>
                    <xdr:col>8</xdr:col>
                    <xdr:colOff>885825</xdr:colOff>
                    <xdr:row>90</xdr:row>
                    <xdr:rowOff>0</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8</xdr:col>
                    <xdr:colOff>657225</xdr:colOff>
                    <xdr:row>92</xdr:row>
                    <xdr:rowOff>19050</xdr:rowOff>
                  </from>
                  <to>
                    <xdr:col>8</xdr:col>
                    <xdr:colOff>895350</xdr:colOff>
                    <xdr:row>93</xdr:row>
                    <xdr:rowOff>9525</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8</xdr:col>
                    <xdr:colOff>647700</xdr:colOff>
                    <xdr:row>97</xdr:row>
                    <xdr:rowOff>19050</xdr:rowOff>
                  </from>
                  <to>
                    <xdr:col>8</xdr:col>
                    <xdr:colOff>876300</xdr:colOff>
                    <xdr:row>97</xdr:row>
                    <xdr:rowOff>219075</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8</xdr:col>
                    <xdr:colOff>657225</xdr:colOff>
                    <xdr:row>93</xdr:row>
                    <xdr:rowOff>0</xdr:rowOff>
                  </from>
                  <to>
                    <xdr:col>8</xdr:col>
                    <xdr:colOff>885825</xdr:colOff>
                    <xdr:row>93</xdr:row>
                    <xdr:rowOff>200025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8</xdr:col>
                    <xdr:colOff>657225</xdr:colOff>
                    <xdr:row>98</xdr:row>
                    <xdr:rowOff>28575</xdr:rowOff>
                  </from>
                  <to>
                    <xdr:col>8</xdr:col>
                    <xdr:colOff>895350</xdr:colOff>
                    <xdr:row>98</xdr:row>
                    <xdr:rowOff>219075</xdr:rowOff>
                  </to>
                </anchor>
              </controlPr>
            </control>
          </mc:Choice>
        </mc:AlternateContent>
        <mc:AlternateContent xmlns:mc="http://schemas.openxmlformats.org/markup-compatibility/2006">
          <mc:Choice Requires="x14">
            <control shapeId="6173" r:id="rId27" name="Check Box 29">
              <controlPr defaultSize="0" autoFill="0" autoLine="0" autoPict="0">
                <anchor moveWithCells="1">
                  <from>
                    <xdr:col>8</xdr:col>
                    <xdr:colOff>657225</xdr:colOff>
                    <xdr:row>99</xdr:row>
                    <xdr:rowOff>38100</xdr:rowOff>
                  </from>
                  <to>
                    <xdr:col>8</xdr:col>
                    <xdr:colOff>885825</xdr:colOff>
                    <xdr:row>100</xdr:row>
                    <xdr:rowOff>9525</xdr:rowOff>
                  </to>
                </anchor>
              </controlPr>
            </control>
          </mc:Choice>
        </mc:AlternateContent>
        <mc:AlternateContent xmlns:mc="http://schemas.openxmlformats.org/markup-compatibility/2006">
          <mc:Choice Requires="x14">
            <control shapeId="6174" r:id="rId28" name="Check Box 30">
              <controlPr defaultSize="0" autoFill="0" autoLine="0" autoPict="0">
                <anchor moveWithCells="1">
                  <from>
                    <xdr:col>8</xdr:col>
                    <xdr:colOff>647700</xdr:colOff>
                    <xdr:row>95</xdr:row>
                    <xdr:rowOff>28575</xdr:rowOff>
                  </from>
                  <to>
                    <xdr:col>8</xdr:col>
                    <xdr:colOff>895350</xdr:colOff>
                    <xdr:row>96</xdr:row>
                    <xdr:rowOff>0</xdr:rowOff>
                  </to>
                </anchor>
              </controlPr>
            </control>
          </mc:Choice>
        </mc:AlternateContent>
        <mc:AlternateContent xmlns:mc="http://schemas.openxmlformats.org/markup-compatibility/2006">
          <mc:Choice Requires="x14">
            <control shapeId="6175" r:id="rId29" name="Check Box 31">
              <controlPr defaultSize="0" autoFill="0" autoLine="0" autoPict="0">
                <anchor moveWithCells="1">
                  <from>
                    <xdr:col>8</xdr:col>
                    <xdr:colOff>657225</xdr:colOff>
                    <xdr:row>100</xdr:row>
                    <xdr:rowOff>0</xdr:rowOff>
                  </from>
                  <to>
                    <xdr:col>8</xdr:col>
                    <xdr:colOff>895350</xdr:colOff>
                    <xdr:row>100</xdr:row>
                    <xdr:rowOff>200025</xdr:rowOff>
                  </to>
                </anchor>
              </controlPr>
            </control>
          </mc:Choice>
        </mc:AlternateContent>
        <mc:AlternateContent xmlns:mc="http://schemas.openxmlformats.org/markup-compatibility/2006">
          <mc:Choice Requires="x14">
            <control shapeId="6179" r:id="rId30" name="Check Box 35">
              <controlPr defaultSize="0" autoFill="0" autoLine="0" autoPict="0">
                <anchor moveWithCells="1">
                  <from>
                    <xdr:col>8</xdr:col>
                    <xdr:colOff>647700</xdr:colOff>
                    <xdr:row>103</xdr:row>
                    <xdr:rowOff>9525</xdr:rowOff>
                  </from>
                  <to>
                    <xdr:col>8</xdr:col>
                    <xdr:colOff>904875</xdr:colOff>
                    <xdr:row>103</xdr:row>
                    <xdr:rowOff>200025</xdr:rowOff>
                  </to>
                </anchor>
              </controlPr>
            </control>
          </mc:Choice>
        </mc:AlternateContent>
        <mc:AlternateContent xmlns:mc="http://schemas.openxmlformats.org/markup-compatibility/2006">
          <mc:Choice Requires="x14">
            <control shapeId="6180" r:id="rId31" name="Check Box 36">
              <controlPr defaultSize="0" autoFill="0" autoLine="0" autoPict="0">
                <anchor moveWithCells="1">
                  <from>
                    <xdr:col>8</xdr:col>
                    <xdr:colOff>657225</xdr:colOff>
                    <xdr:row>101</xdr:row>
                    <xdr:rowOff>19050</xdr:rowOff>
                  </from>
                  <to>
                    <xdr:col>8</xdr:col>
                    <xdr:colOff>885825</xdr:colOff>
                    <xdr:row>102</xdr:row>
                    <xdr:rowOff>0</xdr:rowOff>
                  </to>
                </anchor>
              </controlPr>
            </control>
          </mc:Choice>
        </mc:AlternateContent>
        <mc:AlternateContent xmlns:mc="http://schemas.openxmlformats.org/markup-compatibility/2006">
          <mc:Choice Requires="x14">
            <control shapeId="6182" r:id="rId32" name="Check Box 38">
              <controlPr defaultSize="0" autoFill="0" autoLine="0" autoPict="0">
                <anchor moveWithCells="1">
                  <from>
                    <xdr:col>8</xdr:col>
                    <xdr:colOff>657225</xdr:colOff>
                    <xdr:row>100</xdr:row>
                    <xdr:rowOff>0</xdr:rowOff>
                  </from>
                  <to>
                    <xdr:col>8</xdr:col>
                    <xdr:colOff>885825</xdr:colOff>
                    <xdr:row>100</xdr:row>
                    <xdr:rowOff>209550</xdr:rowOff>
                  </to>
                </anchor>
              </controlPr>
            </control>
          </mc:Choice>
        </mc:AlternateContent>
        <mc:AlternateContent xmlns:mc="http://schemas.openxmlformats.org/markup-compatibility/2006">
          <mc:Choice Requires="x14">
            <control shapeId="6183" r:id="rId33" name="Check Box 39">
              <controlPr defaultSize="0" autoFill="0" autoLine="0" autoPict="0">
                <anchor moveWithCells="1">
                  <from>
                    <xdr:col>8</xdr:col>
                    <xdr:colOff>657225</xdr:colOff>
                    <xdr:row>100</xdr:row>
                    <xdr:rowOff>0</xdr:rowOff>
                  </from>
                  <to>
                    <xdr:col>8</xdr:col>
                    <xdr:colOff>895350</xdr:colOff>
                    <xdr:row>100</xdr:row>
                    <xdr:rowOff>209550</xdr:rowOff>
                  </to>
                </anchor>
              </controlPr>
            </control>
          </mc:Choice>
        </mc:AlternateContent>
        <mc:AlternateContent xmlns:mc="http://schemas.openxmlformats.org/markup-compatibility/2006">
          <mc:Choice Requires="x14">
            <control shapeId="6184" r:id="rId34" name="Check Box 40">
              <controlPr defaultSize="0" autoFill="0" autoLine="0" autoPict="0">
                <anchor moveWithCells="1">
                  <from>
                    <xdr:col>8</xdr:col>
                    <xdr:colOff>657225</xdr:colOff>
                    <xdr:row>74</xdr:row>
                    <xdr:rowOff>19050</xdr:rowOff>
                  </from>
                  <to>
                    <xdr:col>8</xdr:col>
                    <xdr:colOff>885825</xdr:colOff>
                    <xdr:row>74</xdr:row>
                    <xdr:rowOff>200025</xdr:rowOff>
                  </to>
                </anchor>
              </controlPr>
            </control>
          </mc:Choice>
        </mc:AlternateContent>
        <mc:AlternateContent xmlns:mc="http://schemas.openxmlformats.org/markup-compatibility/2006">
          <mc:Choice Requires="x14">
            <control shapeId="6186" r:id="rId35" name="Check Box 42">
              <controlPr defaultSize="0" autoFill="0" autoLine="0" autoPict="0">
                <anchor moveWithCells="1">
                  <from>
                    <xdr:col>8</xdr:col>
                    <xdr:colOff>647700</xdr:colOff>
                    <xdr:row>80</xdr:row>
                    <xdr:rowOff>19050</xdr:rowOff>
                  </from>
                  <to>
                    <xdr:col>8</xdr:col>
                    <xdr:colOff>895350</xdr:colOff>
                    <xdr:row>80</xdr:row>
                    <xdr:rowOff>219075</xdr:rowOff>
                  </to>
                </anchor>
              </controlPr>
            </control>
          </mc:Choice>
        </mc:AlternateContent>
        <mc:AlternateContent xmlns:mc="http://schemas.openxmlformats.org/markup-compatibility/2006">
          <mc:Choice Requires="x14">
            <control shapeId="6187" r:id="rId36" name="Check Box 43">
              <controlPr defaultSize="0" autoFill="0" autoLine="0" autoPict="0">
                <anchor moveWithCells="1">
                  <from>
                    <xdr:col>8</xdr:col>
                    <xdr:colOff>657225</xdr:colOff>
                    <xdr:row>81</xdr:row>
                    <xdr:rowOff>0</xdr:rowOff>
                  </from>
                  <to>
                    <xdr:col>8</xdr:col>
                    <xdr:colOff>895350</xdr:colOff>
                    <xdr:row>82</xdr:row>
                    <xdr:rowOff>0</xdr:rowOff>
                  </to>
                </anchor>
              </controlPr>
            </control>
          </mc:Choice>
        </mc:AlternateContent>
        <mc:AlternateContent xmlns:mc="http://schemas.openxmlformats.org/markup-compatibility/2006">
          <mc:Choice Requires="x14">
            <control shapeId="6194" r:id="rId37" name="Check Box 50">
              <controlPr locked="0" defaultSize="0" autoFill="0" autoLine="0" autoPict="0">
                <anchor moveWithCells="1">
                  <from>
                    <xdr:col>8</xdr:col>
                    <xdr:colOff>647700</xdr:colOff>
                    <xdr:row>68</xdr:row>
                    <xdr:rowOff>9525</xdr:rowOff>
                  </from>
                  <to>
                    <xdr:col>8</xdr:col>
                    <xdr:colOff>904875</xdr:colOff>
                    <xdr:row>68</xdr:row>
                    <xdr:rowOff>200025</xdr:rowOff>
                  </to>
                </anchor>
              </controlPr>
            </control>
          </mc:Choice>
        </mc:AlternateContent>
        <mc:AlternateContent xmlns:mc="http://schemas.openxmlformats.org/markup-compatibility/2006">
          <mc:Choice Requires="x14">
            <control shapeId="6195" r:id="rId38" name="Check Box 51">
              <controlPr defaultSize="0" autoFill="0" autoLine="0" autoPict="0">
                <anchor moveWithCells="1">
                  <from>
                    <xdr:col>8</xdr:col>
                    <xdr:colOff>676275</xdr:colOff>
                    <xdr:row>106</xdr:row>
                    <xdr:rowOff>114300</xdr:rowOff>
                  </from>
                  <to>
                    <xdr:col>8</xdr:col>
                    <xdr:colOff>895350</xdr:colOff>
                    <xdr:row>107</xdr:row>
                    <xdr:rowOff>76200</xdr:rowOff>
                  </to>
                </anchor>
              </controlPr>
            </control>
          </mc:Choice>
        </mc:AlternateContent>
        <mc:AlternateContent xmlns:mc="http://schemas.openxmlformats.org/markup-compatibility/2006">
          <mc:Choice Requires="x14">
            <control shapeId="6196" r:id="rId39" name="Check Box 52">
              <controlPr defaultSize="0" autoFill="0" autoLine="0" autoPict="0">
                <anchor moveWithCells="1">
                  <from>
                    <xdr:col>8</xdr:col>
                    <xdr:colOff>638175</xdr:colOff>
                    <xdr:row>78</xdr:row>
                    <xdr:rowOff>19050</xdr:rowOff>
                  </from>
                  <to>
                    <xdr:col>8</xdr:col>
                    <xdr:colOff>904875</xdr:colOff>
                    <xdr:row>78</xdr:row>
                    <xdr:rowOff>209550</xdr:rowOff>
                  </to>
                </anchor>
              </controlPr>
            </control>
          </mc:Choice>
        </mc:AlternateContent>
        <mc:AlternateContent xmlns:mc="http://schemas.openxmlformats.org/markup-compatibility/2006">
          <mc:Choice Requires="x14">
            <control shapeId="6197" r:id="rId40" name="Check Box 53">
              <controlPr defaultSize="0" autoFill="0" autoLine="0" autoPict="0">
                <anchor moveWithCells="1">
                  <from>
                    <xdr:col>5</xdr:col>
                    <xdr:colOff>542925</xdr:colOff>
                    <xdr:row>39</xdr:row>
                    <xdr:rowOff>133350</xdr:rowOff>
                  </from>
                  <to>
                    <xdr:col>5</xdr:col>
                    <xdr:colOff>771525</xdr:colOff>
                    <xdr:row>41</xdr:row>
                    <xdr:rowOff>38100</xdr:rowOff>
                  </to>
                </anchor>
              </controlPr>
            </control>
          </mc:Choice>
        </mc:AlternateContent>
        <mc:AlternateContent xmlns:mc="http://schemas.openxmlformats.org/markup-compatibility/2006">
          <mc:Choice Requires="x14">
            <control shapeId="6199" r:id="rId41" name="Check Box 55">
              <controlPr defaultSize="0" autoFill="0" autoLine="0" autoPict="0">
                <anchor moveWithCells="1">
                  <from>
                    <xdr:col>8</xdr:col>
                    <xdr:colOff>371475</xdr:colOff>
                    <xdr:row>39</xdr:row>
                    <xdr:rowOff>133350</xdr:rowOff>
                  </from>
                  <to>
                    <xdr:col>8</xdr:col>
                    <xdr:colOff>609600</xdr:colOff>
                    <xdr:row>40</xdr:row>
                    <xdr:rowOff>180975</xdr:rowOff>
                  </to>
                </anchor>
              </controlPr>
            </control>
          </mc:Choice>
        </mc:AlternateContent>
        <mc:AlternateContent xmlns:mc="http://schemas.openxmlformats.org/markup-compatibility/2006">
          <mc:Choice Requires="x14">
            <control shapeId="6203" r:id="rId42" name="Check Box 59">
              <controlPr defaultSize="0" autoFill="0" autoLine="0" autoPict="0">
                <anchor moveWithCells="1">
                  <from>
                    <xdr:col>8</xdr:col>
                    <xdr:colOff>657225</xdr:colOff>
                    <xdr:row>67</xdr:row>
                    <xdr:rowOff>19050</xdr:rowOff>
                  </from>
                  <to>
                    <xdr:col>8</xdr:col>
                    <xdr:colOff>885825</xdr:colOff>
                    <xdr:row>67</xdr:row>
                    <xdr:rowOff>219075</xdr:rowOff>
                  </to>
                </anchor>
              </controlPr>
            </control>
          </mc:Choice>
        </mc:AlternateContent>
        <mc:AlternateContent xmlns:mc="http://schemas.openxmlformats.org/markup-compatibility/2006">
          <mc:Choice Requires="x14">
            <control shapeId="6204" r:id="rId43" name="Check Box 60">
              <controlPr defaultSize="0" autoFill="0" autoLine="0" autoPict="0">
                <anchor moveWithCells="1">
                  <from>
                    <xdr:col>8</xdr:col>
                    <xdr:colOff>638175</xdr:colOff>
                    <xdr:row>96</xdr:row>
                    <xdr:rowOff>19050</xdr:rowOff>
                  </from>
                  <to>
                    <xdr:col>8</xdr:col>
                    <xdr:colOff>914400</xdr:colOff>
                    <xdr:row>97</xdr:row>
                    <xdr:rowOff>0</xdr:rowOff>
                  </to>
                </anchor>
              </controlPr>
            </control>
          </mc:Choice>
        </mc:AlternateContent>
        <mc:AlternateContent xmlns:mc="http://schemas.openxmlformats.org/markup-compatibility/2006">
          <mc:Choice Requires="x14">
            <control shapeId="6205" r:id="rId44" name="Check Box 61">
              <controlPr defaultSize="0" autoFill="0" autoLine="0" autoPict="0">
                <anchor moveWithCells="1">
                  <from>
                    <xdr:col>8</xdr:col>
                    <xdr:colOff>647700</xdr:colOff>
                    <xdr:row>102</xdr:row>
                    <xdr:rowOff>9525</xdr:rowOff>
                  </from>
                  <to>
                    <xdr:col>8</xdr:col>
                    <xdr:colOff>895350</xdr:colOff>
                    <xdr:row>102</xdr:row>
                    <xdr:rowOff>200025</xdr:rowOff>
                  </to>
                </anchor>
              </controlPr>
            </control>
          </mc:Choice>
        </mc:AlternateContent>
        <mc:AlternateContent xmlns:mc="http://schemas.openxmlformats.org/markup-compatibility/2006">
          <mc:Choice Requires="x14">
            <control shapeId="6208" r:id="rId45" name="Check Box 64">
              <controlPr defaultSize="0" autoFill="0" autoLine="0" autoPict="0">
                <anchor moveWithCells="1">
                  <from>
                    <xdr:col>8</xdr:col>
                    <xdr:colOff>657225</xdr:colOff>
                    <xdr:row>94</xdr:row>
                    <xdr:rowOff>9525</xdr:rowOff>
                  </from>
                  <to>
                    <xdr:col>8</xdr:col>
                    <xdr:colOff>895350</xdr:colOff>
                    <xdr:row>95</xdr:row>
                    <xdr:rowOff>0</xdr:rowOff>
                  </to>
                </anchor>
              </controlPr>
            </control>
          </mc:Choice>
        </mc:AlternateContent>
        <mc:AlternateContent xmlns:mc="http://schemas.openxmlformats.org/markup-compatibility/2006">
          <mc:Choice Requires="x14">
            <control shapeId="6209" r:id="rId46" name="Check Box 65">
              <controlPr defaultSize="0" autoFill="0" autoLine="0" autoPict="0">
                <anchor moveWithCells="1">
                  <from>
                    <xdr:col>8</xdr:col>
                    <xdr:colOff>371475</xdr:colOff>
                    <xdr:row>42</xdr:row>
                    <xdr:rowOff>114300</xdr:rowOff>
                  </from>
                  <to>
                    <xdr:col>8</xdr:col>
                    <xdr:colOff>600075</xdr:colOff>
                    <xdr:row>43</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vt:lpstr>
      <vt:lpstr>INT!Print_Area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Digby</dc:creator>
  <cp:lastModifiedBy>Rose Kursun (DEDJTR)</cp:lastModifiedBy>
  <cp:lastPrinted>2013-10-22T01:22:05Z</cp:lastPrinted>
  <dcterms:created xsi:type="dcterms:W3CDTF">2010-10-21T06:47:01Z</dcterms:created>
  <dcterms:modified xsi:type="dcterms:W3CDTF">2019-01-06T22:54:02Z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dResponsible">
    <vt:lpwstr>Sonia Rizzi </vt:lpwstr>
  </property>
  <property fmtid="{D5CDD505-2E9C-101B-9397-08002B2CF9AE}" pid="3" name="PdItemID">
    <vt:lpwstr>12857</vt:lpwstr>
  </property>
  <property fmtid="{D5CDD505-2E9C-101B-9397-08002B2CF9AE}" pid="4" name="PdItemOrigID">
    <vt:lpwstr>11928</vt:lpwstr>
  </property>
  <property fmtid="{D5CDD505-2E9C-101B-9397-08002B2CF9AE}" pid="5" name="PdItemName">
    <vt:lpwstr>QF 05  Enrolment AUS</vt:lpwstr>
  </property>
  <property fmtid="{D5CDD505-2E9C-101B-9397-08002B2CF9AE}" pid="6" name="PdItemLabel">
    <vt:lpwstr/>
  </property>
  <property fmtid="{D5CDD505-2E9C-101B-9397-08002B2CF9AE}" pid="7" name="PdItemModuleID">
    <vt:lpwstr>3</vt:lpwstr>
  </property>
  <property fmtid="{D5CDD505-2E9C-101B-9397-08002B2CF9AE}" pid="8" name="PdItemModuleName">
    <vt:lpwstr>Paradigm Kernel</vt:lpwstr>
  </property>
  <property fmtid="{D5CDD505-2E9C-101B-9397-08002B2CF9AE}" pid="9" name="PdOperatorName">
    <vt:lpwstr>Sonia Rizzi</vt:lpwstr>
  </property>
  <property fmtid="{D5CDD505-2E9C-101B-9397-08002B2CF9AE}" pid="10" name="PdVersion">
    <vt:lpwstr>1.1</vt:lpwstr>
  </property>
  <property fmtid="{D5CDD505-2E9C-101B-9397-08002B2CF9AE}" pid="11" name="PdAuthorisor">
    <vt:lpwstr>Sonia Rizzi</vt:lpwstr>
  </property>
  <property fmtid="{D5CDD505-2E9C-101B-9397-08002B2CF9AE}" pid="12" name="PdParentGroup">
    <vt:lpwstr>Primary Industries Research Victoria\ISO/IEC 17025 System\ANQAP Procedures Manual\ANQAP Forms</vt:lpwstr>
  </property>
  <property fmtid="{D5CDD505-2E9C-101B-9397-08002B2CF9AE}" pid="13" name="PdExtension">
    <vt:lpwstr>xls</vt:lpwstr>
  </property>
  <property fmtid="{D5CDD505-2E9C-101B-9397-08002B2CF9AE}" pid="14" name="PdCompanyName">
    <vt:lpwstr>Department of Primary Industries</vt:lpwstr>
  </property>
  <property fmtid="{D5CDD505-2E9C-101B-9397-08002B2CF9AE}" pid="15" name="PdItemType">
    <vt:lpwstr>Document</vt:lpwstr>
  </property>
  <property fmtid="{D5CDD505-2E9C-101B-9397-08002B2CF9AE}" pid="16" name="PdItemStatus">
    <vt:lpwstr>DRAFT</vt:lpwstr>
  </property>
  <property fmtid="{D5CDD505-2E9C-101B-9397-08002B2CF9AE}" pid="17" name="PdLastDate">
    <vt:lpwstr>10/11/2011 9:59:22 AM</vt:lpwstr>
  </property>
  <property fmtid="{D5CDD505-2E9C-101B-9397-08002B2CF9AE}" pid="18" name="PdLastDateOnly">
    <vt:lpwstr>10/11/2011</vt:lpwstr>
  </property>
  <property fmtid="{D5CDD505-2E9C-101B-9397-08002B2CF9AE}" pid="19" name="PdGroupName">
    <vt:lpwstr>ANQAP Forms</vt:lpwstr>
  </property>
  <property fmtid="{D5CDD505-2E9C-101B-9397-08002B2CF9AE}" pid="20" name="PdWaterMark">
    <vt:lpwstr/>
  </property>
  <property fmtid="{D5CDD505-2E9C-101B-9397-08002B2CF9AE}" pid="21" name="PdPrintNumber">
    <vt:lpwstr/>
  </property>
  <property fmtid="{D5CDD505-2E9C-101B-9397-08002B2CF9AE}" pid="22" name="PdVersionDate">
    <vt:lpwstr/>
  </property>
  <property fmtid="{D5CDD505-2E9C-101B-9397-08002B2CF9AE}" pid="23" name="PdVersionDateOnly">
    <vt:lpwstr/>
  </property>
  <property fmtid="{D5CDD505-2E9C-101B-9397-08002B2CF9AE}" pid="24" name="PdReviewDate">
    <vt:lpwstr/>
  </property>
  <property fmtid="{D5CDD505-2E9C-101B-9397-08002B2CF9AE}" pid="25" name="PdReminderDate">
    <vt:lpwstr/>
  </property>
  <property fmtid="{D5CDD505-2E9C-101B-9397-08002B2CF9AE}" pid="26" name="PdEffectDate">
    <vt:lpwstr/>
  </property>
  <property fmtid="{D5CDD505-2E9C-101B-9397-08002B2CF9AE}" pid="27" name="PdUserID">
    <vt:lpwstr>98</vt:lpwstr>
  </property>
  <property fmtid="{D5CDD505-2E9C-101B-9397-08002B2CF9AE}" pid="28" name="PdAllOrgIDs">
    <vt:lpwstr>-1</vt:lpwstr>
  </property>
  <property fmtid="{D5CDD505-2E9C-101B-9397-08002B2CF9AE}" pid="29" name="PdAllPosIDs">
    <vt:lpwstr>-1</vt:lpwstr>
  </property>
  <property fmtid="{D5CDD505-2E9C-101B-9397-08002B2CF9AE}" pid="30" name="AddParalink">
    <vt:lpwstr>False</vt:lpwstr>
  </property>
  <property fmtid="{D5CDD505-2E9C-101B-9397-08002B2CF9AE}" pid="31" name="DeletePLink">
    <vt:lpwstr>False</vt:lpwstr>
  </property>
  <property fmtid="{D5CDD505-2E9C-101B-9397-08002B2CF9AE}" pid="32" name="PD3_-1_15_0">
    <vt:lpwstr>Rose Kursun</vt:lpwstr>
  </property>
  <property fmtid="{D5CDD505-2E9C-101B-9397-08002B2CF9AE}" pid="33" name="PD3_-1_6_0">
    <vt:lpwstr>3.2</vt:lpwstr>
  </property>
  <property fmtid="{D5CDD505-2E9C-101B-9397-08002B2CF9AE}" pid="34" name="PD3_-1_21_0">
    <vt:lpwstr>21/12/2018</vt:lpwstr>
  </property>
  <property fmtid="{D5CDD505-2E9C-101B-9397-08002B2CF9AE}" pid="35" name="PD3_-1_7_0">
    <vt:lpwstr>Current</vt:lpwstr>
  </property>
  <property fmtid="{D5CDD505-2E9C-101B-9397-08002B2CF9AE}" pid="36" name="PD3_-1_11_0">
    <vt:lpwstr>Uncontrolled When Printed</vt:lpwstr>
  </property>
  <property fmtid="{D5CDD505-2E9C-101B-9397-08002B2CF9AE}" pid="37" name="PD3_-1_9_0">
    <vt:lpwstr>ANQAP Forms</vt:lpwstr>
  </property>
  <property fmtid="{D5CDD505-2E9C-101B-9397-08002B2CF9AE}" pid="38" name="PD3_-1_4_0">
    <vt:lpwstr>20129</vt:lpwstr>
  </property>
  <property fmtid="{D5CDD505-2E9C-101B-9397-08002B2CF9AE}" pid="39" name="PD3_-1_1_0">
    <vt:lpwstr>QF 06 INT Enrolment</vt:lpwstr>
  </property>
</Properties>
</file>