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ate1904="1" codeName="ThisWorkbook"/>
  <mc:AlternateContent xmlns:mc="http://schemas.openxmlformats.org/markup-compatibility/2006">
    <mc:Choice Requires="x15">
      <x15ac:absPath xmlns:x15ac="http://schemas.microsoft.com/office/spreadsheetml/2010/11/ac" url="G:\ARD-BundooraBRC\ANQAP Confidential\2019\Enrolment Docs\"/>
    </mc:Choice>
  </mc:AlternateContent>
  <xr:revisionPtr revIDLastSave="0" documentId="8_{FBED6A88-C172-45DE-A055-4B59C8BB778D}" xr6:coauthVersionLast="31" xr6:coauthVersionMax="31" xr10:uidLastSave="{00000000-0000-0000-0000-000000000000}"/>
  <bookViews>
    <workbookView xWindow="15165" yWindow="45" windowWidth="13440" windowHeight="14655" tabRatio="500" xr2:uid="{00000000-000D-0000-FFFF-FFFF00000000}"/>
  </bookViews>
  <sheets>
    <sheet name="INT" sheetId="6" r:id="rId1"/>
  </sheets>
  <definedNames>
    <definedName name="_xlnm.Print_Area" localSheetId="0">INT!$A$1:$N$116</definedName>
  </definedNames>
  <calcPr calcId="179017"/>
</workbook>
</file>

<file path=xl/calcChain.xml><?xml version="1.0" encoding="utf-8"?>
<calcChain xmlns="http://schemas.openxmlformats.org/spreadsheetml/2006/main">
  <c r="I45" i="6" l="1"/>
  <c r="I42" i="6"/>
  <c r="F42" i="6"/>
  <c r="N110" i="6" l="1"/>
  <c r="M119" i="6"/>
  <c r="D54" i="6"/>
  <c r="D53" i="6"/>
  <c r="K58" i="6"/>
  <c r="D113" i="6"/>
  <c r="K2" i="6"/>
  <c r="D114" i="6"/>
  <c r="N111" i="6" l="1"/>
  <c r="I105" i="6"/>
  <c r="H106" i="6" s="1"/>
  <c r="I113" i="6"/>
  <c r="I115" i="6"/>
  <c r="J52" i="6"/>
  <c r="D55" i="6"/>
  <c r="J55" i="6"/>
  <c r="I112" i="6"/>
  <c r="D112" i="6"/>
  <c r="D115" i="6"/>
  <c r="J53" i="6"/>
  <c r="D52" i="6"/>
  <c r="H105" i="6" l="1"/>
  <c r="H109" i="6" s="1"/>
  <c r="L70" i="6" s="1"/>
</calcChain>
</file>

<file path=xl/sharedStrings.xml><?xml version="1.0" encoding="utf-8"?>
<sst xmlns="http://schemas.openxmlformats.org/spreadsheetml/2006/main" count="127" uniqueCount="114">
  <si>
    <t>Price</t>
  </si>
  <si>
    <t>Required</t>
  </si>
  <si>
    <t>Akabane VNT</t>
  </si>
  <si>
    <t>Aino VNT</t>
  </si>
  <si>
    <t>Bluetongue AGID</t>
  </si>
  <si>
    <t>Bluetongue ELISA</t>
  </si>
  <si>
    <t>Bluetongue VNT</t>
  </si>
  <si>
    <t>Bovine ephemeral fever VNT</t>
  </si>
  <si>
    <t>Bovine viral diarrhoea virus AGID</t>
  </si>
  <si>
    <t>Bovine viral diarrhoea virus VNT</t>
  </si>
  <si>
    <t>Bovine viral diarrhoea virus PCR</t>
  </si>
  <si>
    <t>Epizootic haemorrhagic disease AGID</t>
  </si>
  <si>
    <t>Equine infectious anaemia AGID</t>
  </si>
  <si>
    <t>Infectious bovine rhinotracheitis ELISA</t>
  </si>
  <si>
    <t>Infectious bovine rhinotracheitis VNT</t>
  </si>
  <si>
    <t>Johne's disease (bovine) CFT</t>
  </si>
  <si>
    <t>Johne's disease (bovine) ELISA</t>
  </si>
  <si>
    <t>Johne’s disease (ovine) AGID</t>
  </si>
  <si>
    <t>Q Fever CFT</t>
  </si>
  <si>
    <t>OFFICE USE ONLY</t>
  </si>
  <si>
    <t>Date Received</t>
  </si>
  <si>
    <t>Australian National Quality Assurance Program</t>
  </si>
  <si>
    <t>Akabane ELISA</t>
  </si>
  <si>
    <t>LABORATORY DETAILS</t>
  </si>
  <si>
    <t>Department :</t>
  </si>
  <si>
    <t>Locality / Suburb :</t>
  </si>
  <si>
    <t>State :</t>
  </si>
  <si>
    <t>Country :</t>
  </si>
  <si>
    <t>Postcode :</t>
  </si>
  <si>
    <t>Company / Laboratory Website :</t>
  </si>
  <si>
    <t>LABORATORY STAFF CONTACT</t>
  </si>
  <si>
    <t>Please check the following boxes to ensure all necessary information has been included.</t>
  </si>
  <si>
    <t>Your laboratory and contact details</t>
  </si>
  <si>
    <t>are complete</t>
  </si>
  <si>
    <t>Tests required are checked</t>
  </si>
  <si>
    <t>,</t>
  </si>
  <si>
    <t>The Australian National Quality Assurance Program collects personal information on this form merely to facilitate contact with your laboratory as part of our business relationship.  The identity of participating laboratories will remain confidential with all reports generated identifying laboratories by code number only.</t>
  </si>
  <si>
    <t>Date Invoiced</t>
  </si>
  <si>
    <t xml:space="preserve">       </t>
  </si>
  <si>
    <t>Bovine viral diarrhoea antigen capture ELISA - SERUM</t>
  </si>
  <si>
    <t>Bovine viral diarrhoea antigen capture ELISA - CLOT</t>
  </si>
  <si>
    <t xml:space="preserve">Mycobacterium paratuberculosis (bovine) - culture and identification </t>
  </si>
  <si>
    <t xml:space="preserve">Mycobacterium paratuberculosis (ovine) - culture and identification </t>
  </si>
  <si>
    <t>Authorised by:</t>
  </si>
  <si>
    <t>Version:</t>
  </si>
  <si>
    <t>Date:</t>
  </si>
  <si>
    <t>Control Status:</t>
  </si>
  <si>
    <t>Group:</t>
  </si>
  <si>
    <t>Doc ID#:</t>
  </si>
  <si>
    <t>Page:</t>
  </si>
  <si>
    <t>Print Status:</t>
  </si>
  <si>
    <t>Invoice Address :</t>
  </si>
  <si>
    <t>1 of 2</t>
  </si>
  <si>
    <t>2 of 2</t>
  </si>
  <si>
    <t>Invoice Email :</t>
  </si>
  <si>
    <t>Import permit has been</t>
  </si>
  <si>
    <t>supplied to ANQAP</t>
  </si>
  <si>
    <t>Bovine viral diarrhoea virus antibody ELISA</t>
  </si>
  <si>
    <t>Laboratory #</t>
  </si>
  <si>
    <t>Laboratory Acronym</t>
  </si>
  <si>
    <t>Total invoiced</t>
  </si>
  <si>
    <t>Newcastle disease HIT</t>
  </si>
  <si>
    <t>Equine viral arteritis VNT</t>
  </si>
  <si>
    <t>Enzootic bovine leucosis ELISA - MILK</t>
  </si>
  <si>
    <t>AGID:</t>
  </si>
  <si>
    <t>Agar Gel Immunodiffusion</t>
  </si>
  <si>
    <t>CFT:</t>
  </si>
  <si>
    <t>Complement Fixation Test</t>
  </si>
  <si>
    <t>HIT:</t>
  </si>
  <si>
    <t>Haemagglutination Inhibition Test</t>
  </si>
  <si>
    <t>MAT:</t>
  </si>
  <si>
    <t>Microscopic Agglutination Test</t>
  </si>
  <si>
    <t>PCR:</t>
  </si>
  <si>
    <t>Polymerase Chain Reaction</t>
  </si>
  <si>
    <t>RBPT:</t>
  </si>
  <si>
    <t>Rose Bengal Plate Test</t>
  </si>
  <si>
    <t>SAT:</t>
  </si>
  <si>
    <t>Serum Agglutination test</t>
  </si>
  <si>
    <t>VNT:</t>
  </si>
  <si>
    <t>Virus Neutralisation Test</t>
  </si>
  <si>
    <t>ELISA:</t>
  </si>
  <si>
    <t>Enzyme Linked Immunosorbent Assay</t>
  </si>
  <si>
    <t>Avian influenza AGID</t>
  </si>
  <si>
    <t>For all contact with ANQAP including result reports.</t>
  </si>
  <si>
    <t>Email Address :</t>
  </si>
  <si>
    <r>
      <t>Delivery Address</t>
    </r>
    <r>
      <rPr>
        <b/>
        <sz val="16"/>
        <rFont val="Arial"/>
        <family val="2"/>
      </rPr>
      <t xml:space="preserve">* </t>
    </r>
    <r>
      <rPr>
        <b/>
        <sz val="12"/>
        <rFont val="Arial"/>
        <family val="2"/>
      </rPr>
      <t>:</t>
    </r>
  </si>
  <si>
    <t>Company :</t>
  </si>
  <si>
    <t>Laboratory :</t>
  </si>
  <si>
    <r>
      <rPr>
        <b/>
        <sz val="18"/>
        <color rgb="FF0000FF"/>
        <rFont val="Arial"/>
        <family val="2"/>
      </rPr>
      <t>*</t>
    </r>
    <r>
      <rPr>
        <b/>
        <sz val="12"/>
        <color rgb="FF0000FF"/>
        <rFont val="Arial"/>
        <family val="2"/>
      </rPr>
      <t>A street address is required for delivery of BVD Antigen ELISA, BVD Virus Isolation and BVD PCR samples.</t>
    </r>
  </si>
  <si>
    <t>Bovine viral diarrhoea antigen ELISA - EAR NOTCH (IDEXX kit only)</t>
  </si>
  <si>
    <t>Bovine viral diarrhoea virus Isolation</t>
  </si>
  <si>
    <t>Invoice Number</t>
  </si>
  <si>
    <r>
      <rPr>
        <i/>
        <sz val="14"/>
        <color indexed="8"/>
        <rFont val="Arial"/>
        <family val="2"/>
      </rPr>
      <t xml:space="preserve">Brucella abortus </t>
    </r>
    <r>
      <rPr>
        <sz val="14"/>
        <color indexed="8"/>
        <rFont val="Arial"/>
        <family val="2"/>
      </rPr>
      <t>CFT</t>
    </r>
  </si>
  <si>
    <r>
      <t xml:space="preserve">Brucella abortus </t>
    </r>
    <r>
      <rPr>
        <sz val="14"/>
        <color indexed="8"/>
        <rFont val="Arial"/>
        <family val="2"/>
      </rPr>
      <t>ELISA</t>
    </r>
  </si>
  <si>
    <r>
      <rPr>
        <i/>
        <sz val="14"/>
        <color indexed="8"/>
        <rFont val="Arial"/>
        <family val="2"/>
      </rPr>
      <t>Brucella abortus</t>
    </r>
    <r>
      <rPr>
        <sz val="14"/>
        <color indexed="8"/>
        <rFont val="Arial"/>
        <family val="2"/>
      </rPr>
      <t xml:space="preserve"> RBPT</t>
    </r>
  </si>
  <si>
    <r>
      <t>Brucella abortus</t>
    </r>
    <r>
      <rPr>
        <sz val="14"/>
        <color indexed="8"/>
        <rFont val="Arial"/>
        <family val="2"/>
      </rPr>
      <t xml:space="preserve"> SAT</t>
    </r>
  </si>
  <si>
    <r>
      <t>Brucella ovis</t>
    </r>
    <r>
      <rPr>
        <sz val="14"/>
        <color indexed="8"/>
        <rFont val="Arial"/>
        <family val="2"/>
      </rPr>
      <t xml:space="preserve"> CFT</t>
    </r>
  </si>
  <si>
    <r>
      <t>Brucella ovis</t>
    </r>
    <r>
      <rPr>
        <sz val="14"/>
        <color indexed="8"/>
        <rFont val="Arial"/>
        <family val="2"/>
      </rPr>
      <t xml:space="preserve"> ELISA</t>
    </r>
  </si>
  <si>
    <r>
      <rPr>
        <i/>
        <sz val="14"/>
        <color indexed="8"/>
        <rFont val="Arial"/>
        <family val="2"/>
      </rPr>
      <t>Dichelobacter nodosus</t>
    </r>
    <r>
      <rPr>
        <sz val="14"/>
        <color indexed="8"/>
        <rFont val="Arial"/>
        <family val="2"/>
      </rPr>
      <t xml:space="preserve"> identification</t>
    </r>
  </si>
  <si>
    <t>Invoice Contact Name :</t>
  </si>
  <si>
    <t>Company / Laboratory Manager Name :</t>
  </si>
  <si>
    <t>Company Telephone Number :</t>
  </si>
  <si>
    <t>Nominated Staff Contact Name :</t>
  </si>
  <si>
    <t>Contact Telephone Number :</t>
  </si>
  <si>
    <t>Caprine arthritis encephalitis virus ELISA</t>
  </si>
  <si>
    <t>ANQAP</t>
  </si>
  <si>
    <t>2019 Enrolment Form</t>
  </si>
  <si>
    <t>LEADDR Code</t>
  </si>
  <si>
    <t>Panel List</t>
  </si>
  <si>
    <t>KEY</t>
  </si>
  <si>
    <t>Subtotal (excl. GST)</t>
  </si>
  <si>
    <t>Participation Fee (compulsory charge) (excl. GST)</t>
  </si>
  <si>
    <t>Total Owing (excl. GST)</t>
  </si>
  <si>
    <t>Preferred Laboratory Acronym: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</si>
</sst>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8" x14ac:knownFonts="1">
    <font>
      <sz val="10"/>
      <name val="Verdana"/>
    </font>
    <font>
      <sz val="8"/>
      <name val="Verdana"/>
      <family val="2"/>
    </font>
    <font>
      <u/>
      <sz val="10"/>
      <color indexed="12"/>
      <name val="Verdana"/>
      <family val="2"/>
    </font>
    <font>
      <b/>
      <sz val="12"/>
      <name val="Arial"/>
      <family val="2"/>
    </font>
    <font>
      <sz val="10"/>
      <name val="Arial"/>
      <family val="2"/>
    </font>
    <font>
      <sz val="10"/>
      <name val="Arial"/>
      <family val="2"/>
    </font>
    <font>
      <sz val="10"/>
      <color theme="0"/>
      <name val="Arial"/>
      <family val="2"/>
    </font>
    <font>
      <sz val="20"/>
      <name val="Arial"/>
      <family val="2"/>
    </font>
    <font>
      <sz val="24"/>
      <name val="Arial"/>
      <family val="2"/>
    </font>
    <font>
      <sz val="10"/>
      <color indexed="9"/>
      <name val="Arial"/>
      <family val="2"/>
    </font>
    <font>
      <b/>
      <sz val="10"/>
      <name val="Arial"/>
      <family val="2"/>
    </font>
    <font>
      <b/>
      <sz val="16"/>
      <name val="Arial"/>
      <family val="2"/>
    </font>
    <font>
      <sz val="12"/>
      <name val="Arial"/>
      <family val="2"/>
    </font>
    <font>
      <b/>
      <i/>
      <sz val="8"/>
      <name val="Arial"/>
      <family val="2"/>
    </font>
    <font>
      <u/>
      <sz val="10"/>
      <color indexed="12"/>
      <name val="Arial"/>
      <family val="2"/>
    </font>
    <font>
      <sz val="12"/>
      <color indexed="9"/>
      <name val="Arial"/>
      <family val="2"/>
    </font>
    <font>
      <i/>
      <sz val="10"/>
      <name val="Arial"/>
      <family val="2"/>
    </font>
    <font>
      <b/>
      <sz val="14"/>
      <name val="Arial"/>
      <family val="2"/>
    </font>
    <font>
      <sz val="16"/>
      <name val="Arial"/>
      <family val="2"/>
    </font>
    <font>
      <sz val="14"/>
      <name val="Arial"/>
      <family val="2"/>
    </font>
    <font>
      <sz val="9"/>
      <name val="Arial"/>
      <family val="2"/>
    </font>
    <font>
      <sz val="9"/>
      <color theme="0"/>
      <name val="Arial"/>
      <family val="2"/>
    </font>
    <font>
      <b/>
      <sz val="9"/>
      <color indexed="18"/>
      <name val="Arial"/>
      <family val="2"/>
    </font>
    <font>
      <sz val="11"/>
      <name val="Arial"/>
      <family val="2"/>
    </font>
    <font>
      <b/>
      <sz val="14"/>
      <color indexed="18"/>
      <name val="Arial"/>
      <family val="2"/>
    </font>
    <font>
      <b/>
      <sz val="12"/>
      <color indexed="18"/>
      <name val="Arial"/>
      <family val="2"/>
    </font>
    <font>
      <b/>
      <sz val="20"/>
      <name val="Arial"/>
      <family val="2"/>
    </font>
    <font>
      <b/>
      <sz val="24"/>
      <name val="Arial"/>
      <family val="2"/>
    </font>
    <font>
      <b/>
      <sz val="11"/>
      <name val="Arial"/>
      <family val="2"/>
    </font>
    <font>
      <b/>
      <sz val="12"/>
      <color rgb="FF0000FF"/>
      <name val="Arial"/>
      <family val="2"/>
    </font>
    <font>
      <b/>
      <sz val="18"/>
      <color rgb="FF0000FF"/>
      <name val="Arial"/>
      <family val="2"/>
    </font>
    <font>
      <sz val="14"/>
      <color indexed="8"/>
      <name val="Arial"/>
      <family val="2"/>
    </font>
    <font>
      <i/>
      <sz val="14"/>
      <color indexed="8"/>
      <name val="Arial"/>
      <family val="2"/>
    </font>
    <font>
      <b/>
      <sz val="16"/>
      <color indexed="8"/>
      <name val="Arial"/>
      <family val="2"/>
    </font>
    <font>
      <b/>
      <sz val="16"/>
      <color indexed="18"/>
      <name val="Arial"/>
      <family val="2"/>
    </font>
    <font>
      <sz val="14"/>
      <color indexed="9"/>
      <name val="Arial"/>
      <family val="2"/>
    </font>
    <font>
      <sz val="18"/>
      <color rgb="FF0000FF"/>
      <name val="Arial"/>
      <family val="2"/>
    </font>
    <font>
      <b/>
      <sz val="10"/>
      <color rgb="FFFF000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3" tint="0.59999389629810485"/>
        <bgColor indexed="64"/>
      </patternFill>
    </fill>
  </fills>
  <borders count="62">
    <border>
      <left/>
      <right/>
      <top/>
      <bottom/>
      <diagonal/>
    </border>
    <border>
      <left style="medium">
        <color indexed="64"/>
      </left>
      <right style="medium">
        <color indexed="64"/>
      </right>
      <top style="medium">
        <color indexed="64"/>
      </top>
      <bottom/>
      <diagonal/>
    </border>
    <border>
      <left/>
      <right style="double">
        <color indexed="12"/>
      </right>
      <top/>
      <bottom/>
      <diagonal/>
    </border>
    <border>
      <left/>
      <right style="double">
        <color indexed="12"/>
      </right>
      <top/>
      <bottom style="double">
        <color indexed="12"/>
      </bottom>
      <diagonal/>
    </border>
    <border>
      <left style="double">
        <color indexed="12"/>
      </left>
      <right/>
      <top style="double">
        <color indexed="12"/>
      </top>
      <bottom/>
      <diagonal/>
    </border>
    <border>
      <left/>
      <right/>
      <top style="double">
        <color indexed="12"/>
      </top>
      <bottom/>
      <diagonal/>
    </border>
    <border>
      <left/>
      <right style="double">
        <color indexed="12"/>
      </right>
      <top style="double">
        <color indexed="12"/>
      </top>
      <bottom/>
      <diagonal/>
    </border>
    <border>
      <left style="double">
        <color indexed="12"/>
      </left>
      <right/>
      <top/>
      <bottom/>
      <diagonal/>
    </border>
    <border>
      <left style="double">
        <color indexed="12"/>
      </left>
      <right/>
      <top/>
      <bottom style="double">
        <color indexed="12"/>
      </bottom>
      <diagonal/>
    </border>
    <border>
      <left/>
      <right/>
      <top/>
      <bottom style="double">
        <color indexed="12"/>
      </bottom>
      <diagonal/>
    </border>
    <border>
      <left/>
      <right/>
      <top/>
      <bottom style="slantDashDot">
        <color indexed="12"/>
      </bottom>
      <diagonal/>
    </border>
    <border>
      <left style="double">
        <color indexed="12"/>
      </left>
      <right style="double">
        <color indexed="12"/>
      </right>
      <top/>
      <bottom/>
      <diagonal/>
    </border>
    <border>
      <left style="medium">
        <color indexed="64"/>
      </left>
      <right style="medium">
        <color indexed="64"/>
      </right>
      <top style="medium">
        <color indexed="64"/>
      </top>
      <bottom style="thin">
        <color indexed="64"/>
      </bottom>
      <diagonal/>
    </border>
    <border>
      <left/>
      <right style="double">
        <color indexed="12"/>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double">
        <color indexed="12"/>
      </right>
      <top style="thin">
        <color indexed="64"/>
      </top>
      <bottom style="thin">
        <color indexed="64"/>
      </bottom>
      <diagonal/>
    </border>
    <border>
      <left style="medium">
        <color indexed="64"/>
      </left>
      <right style="double">
        <color indexed="12"/>
      </right>
      <top/>
      <bottom style="thin">
        <color indexed="64"/>
      </bottom>
      <diagonal/>
    </border>
    <border>
      <left/>
      <right style="double">
        <color indexed="12"/>
      </right>
      <top style="thin">
        <color indexed="64"/>
      </top>
      <bottom style="thin">
        <color indexed="64"/>
      </bottom>
      <diagonal/>
    </border>
    <border>
      <left style="medium">
        <color indexed="64"/>
      </left>
      <right style="medium">
        <color indexed="64"/>
      </right>
      <top style="double">
        <color indexed="12"/>
      </top>
      <bottom style="medium">
        <color indexed="64"/>
      </bottom>
      <diagonal/>
    </border>
    <border>
      <left/>
      <right style="double">
        <color indexed="12"/>
      </right>
      <top style="double">
        <color indexed="12"/>
      </top>
      <bottom style="medium">
        <color indexed="64"/>
      </bottom>
      <diagonal/>
    </border>
    <border>
      <left style="medium">
        <color indexed="64"/>
      </left>
      <right style="medium">
        <color indexed="64"/>
      </right>
      <top/>
      <bottom style="thin">
        <color indexed="64"/>
      </bottom>
      <diagonal/>
    </border>
    <border>
      <left style="double">
        <color indexed="12"/>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12"/>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12"/>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double">
        <color indexed="12"/>
      </left>
      <right/>
      <top style="medium">
        <color indexed="64"/>
      </top>
      <bottom style="medium">
        <color indexed="64"/>
      </bottom>
      <diagonal/>
    </border>
    <border>
      <left style="double">
        <color indexed="12"/>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double">
        <color indexed="12"/>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double">
        <color indexed="12"/>
      </right>
      <top style="medium">
        <color indexed="64"/>
      </top>
      <bottom/>
      <diagonal/>
    </border>
    <border>
      <left style="medium">
        <color indexed="64"/>
      </left>
      <right style="double">
        <color indexed="12"/>
      </right>
      <top/>
      <bottom/>
      <diagonal/>
    </border>
    <border>
      <left style="double">
        <color indexed="12"/>
      </left>
      <right/>
      <top style="medium">
        <color indexed="64"/>
      </top>
      <bottom/>
      <diagonal/>
    </border>
    <border>
      <left/>
      <right style="medium">
        <color indexed="64"/>
      </right>
      <top/>
      <bottom style="double">
        <color indexed="12"/>
      </bottom>
      <diagonal/>
    </border>
    <border>
      <left style="double">
        <color indexed="12"/>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double">
        <color indexed="12"/>
      </left>
      <right/>
      <top style="double">
        <color indexed="12"/>
      </top>
      <bottom style="medium">
        <color indexed="64"/>
      </bottom>
      <diagonal/>
    </border>
    <border>
      <left/>
      <right/>
      <top style="double">
        <color indexed="12"/>
      </top>
      <bottom style="medium">
        <color indexed="64"/>
      </bottom>
      <diagonal/>
    </border>
    <border>
      <left/>
      <right style="medium">
        <color indexed="64"/>
      </right>
      <top style="double">
        <color indexed="12"/>
      </top>
      <bottom style="medium">
        <color indexed="64"/>
      </bottom>
      <diagonal/>
    </border>
    <border>
      <left style="double">
        <color indexed="12"/>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double">
        <color indexed="12"/>
      </right>
      <top style="thin">
        <color indexed="64"/>
      </top>
      <bottom/>
      <diagonal/>
    </border>
    <border>
      <left style="double">
        <color indexed="12"/>
      </left>
      <right style="medium">
        <color auto="1"/>
      </right>
      <top style="thin">
        <color auto="1"/>
      </top>
      <bottom style="double">
        <color indexed="12"/>
      </bottom>
      <diagonal/>
    </border>
    <border>
      <left style="medium">
        <color auto="1"/>
      </left>
      <right style="medium">
        <color auto="1"/>
      </right>
      <top style="thin">
        <color auto="1"/>
      </top>
      <bottom style="double">
        <color indexed="12"/>
      </bottom>
      <diagonal/>
    </border>
    <border>
      <left style="medium">
        <color auto="1"/>
      </left>
      <right style="double">
        <color indexed="12"/>
      </right>
      <top style="thin">
        <color auto="1"/>
      </top>
      <bottom style="double">
        <color indexed="12"/>
      </bottom>
      <diagonal/>
    </border>
    <border>
      <left style="double">
        <color indexed="12"/>
      </left>
      <right style="medium">
        <color auto="1"/>
      </right>
      <top style="medium">
        <color indexed="64"/>
      </top>
      <bottom style="thin">
        <color auto="1"/>
      </bottom>
      <diagonal/>
    </border>
    <border>
      <left/>
      <right/>
      <top style="thin">
        <color indexed="64"/>
      </top>
      <bottom/>
      <diagonal/>
    </border>
    <border>
      <left style="double">
        <color indexed="12"/>
      </left>
      <right style="medium">
        <color auto="1"/>
      </right>
      <top style="thin">
        <color indexed="64"/>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4" fillId="0" borderId="0"/>
  </cellStyleXfs>
  <cellXfs count="204">
    <xf numFmtId="0" fontId="0" fillId="0" borderId="0" xfId="0"/>
    <xf numFmtId="0" fontId="5" fillId="2" borderId="0" xfId="0" applyFont="1" applyFill="1" applyAlignment="1">
      <alignment horizontal="center" vertical="center"/>
    </xf>
    <xf numFmtId="0" fontId="5" fillId="2" borderId="0" xfId="0" applyFont="1" applyFill="1" applyAlignment="1">
      <alignment horizontal="left" vertical="center"/>
    </xf>
    <xf numFmtId="0" fontId="17" fillId="0" borderId="13" xfId="0" applyNumberFormat="1" applyFont="1" applyFill="1" applyBorder="1" applyAlignment="1" applyProtection="1">
      <alignment horizontal="center" vertical="center"/>
    </xf>
    <xf numFmtId="0" fontId="20" fillId="2" borderId="0" xfId="0" applyFont="1" applyFill="1" applyAlignment="1">
      <alignment horizontal="left" vertical="center"/>
    </xf>
    <xf numFmtId="0" fontId="5" fillId="2" borderId="0" xfId="0" applyFont="1" applyFill="1" applyBorder="1" applyAlignment="1">
      <alignment horizontal="left"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protection locked="0"/>
    </xf>
    <xf numFmtId="0" fontId="5" fillId="2" borderId="0" xfId="0" applyFont="1" applyFill="1" applyAlignment="1">
      <alignment vertical="center"/>
    </xf>
    <xf numFmtId="0" fontId="5" fillId="2" borderId="0" xfId="0" applyFont="1" applyFill="1" applyBorder="1" applyAlignment="1">
      <alignment vertical="center"/>
    </xf>
    <xf numFmtId="0" fontId="5" fillId="2" borderId="0" xfId="0" applyFont="1" applyFill="1" applyAlignment="1" applyProtection="1">
      <alignment vertical="center"/>
      <protection locked="0"/>
    </xf>
    <xf numFmtId="0" fontId="6" fillId="2" borderId="0" xfId="0" applyFont="1" applyFill="1" applyAlignment="1" applyProtection="1">
      <alignment vertical="center"/>
      <protection locked="0"/>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6" xfId="0" applyFont="1" applyFill="1" applyBorder="1" applyAlignment="1">
      <alignment vertical="center"/>
    </xf>
    <xf numFmtId="0" fontId="5" fillId="2" borderId="7" xfId="0" applyFont="1" applyFill="1" applyBorder="1" applyAlignment="1">
      <alignment vertical="center"/>
    </xf>
    <xf numFmtId="0" fontId="5" fillId="2" borderId="2" xfId="0" applyFont="1" applyFill="1" applyBorder="1" applyAlignment="1">
      <alignment vertical="center"/>
    </xf>
    <xf numFmtId="0" fontId="7" fillId="2" borderId="7" xfId="0" applyFont="1" applyFill="1" applyBorder="1" applyAlignment="1">
      <alignment vertical="center"/>
    </xf>
    <xf numFmtId="0" fontId="7" fillId="2" borderId="2" xfId="0" applyFont="1" applyFill="1" applyBorder="1" applyAlignment="1">
      <alignment vertical="center"/>
    </xf>
    <xf numFmtId="0" fontId="7" fillId="2" borderId="0" xfId="0" applyFont="1" applyFill="1" applyAlignment="1">
      <alignment vertical="center"/>
    </xf>
    <xf numFmtId="0" fontId="9" fillId="2" borderId="7" xfId="0" applyFont="1" applyFill="1" applyBorder="1" applyAlignment="1">
      <alignment vertical="center"/>
    </xf>
    <xf numFmtId="0" fontId="9" fillId="2" borderId="2" xfId="0" applyFont="1" applyFill="1" applyBorder="1" applyAlignment="1">
      <alignment vertical="center"/>
    </xf>
    <xf numFmtId="0" fontId="10" fillId="2" borderId="0" xfId="0" applyFont="1" applyFill="1" applyBorder="1" applyAlignment="1">
      <alignment vertical="center"/>
    </xf>
    <xf numFmtId="0" fontId="3" fillId="2" borderId="0" xfId="0" applyFont="1" applyFill="1" applyBorder="1" applyAlignment="1">
      <alignment horizontal="right" vertical="center"/>
    </xf>
    <xf numFmtId="0" fontId="12" fillId="2" borderId="0" xfId="0" applyFont="1" applyFill="1" applyBorder="1" applyAlignment="1">
      <alignment vertical="center"/>
    </xf>
    <xf numFmtId="0" fontId="13" fillId="2" borderId="0" xfId="0" applyFont="1" applyFill="1" applyBorder="1" applyAlignment="1">
      <alignment horizontal="right" vertical="center"/>
    </xf>
    <xf numFmtId="0" fontId="3" fillId="2" borderId="39" xfId="0" applyFont="1" applyFill="1" applyBorder="1" applyAlignment="1">
      <alignment horizontal="right" vertical="center"/>
    </xf>
    <xf numFmtId="0" fontId="5" fillId="2" borderId="41" xfId="0" applyFont="1" applyFill="1" applyBorder="1" applyAlignment="1">
      <alignment vertical="center"/>
    </xf>
    <xf numFmtId="0" fontId="5" fillId="2" borderId="32" xfId="0" applyFont="1" applyFill="1" applyBorder="1" applyAlignment="1">
      <alignment vertical="center"/>
    </xf>
    <xf numFmtId="0" fontId="5" fillId="2" borderId="10" xfId="0" applyFont="1" applyFill="1" applyBorder="1" applyAlignment="1">
      <alignment vertical="center"/>
    </xf>
    <xf numFmtId="0" fontId="5" fillId="2" borderId="0" xfId="0" applyNumberFormat="1" applyFont="1" applyFill="1" applyBorder="1" applyAlignment="1" applyProtection="1">
      <alignment vertical="center"/>
      <protection locked="0"/>
    </xf>
    <xf numFmtId="0" fontId="9" fillId="2" borderId="7" xfId="0" applyFont="1" applyFill="1" applyBorder="1" applyAlignment="1" applyProtection="1">
      <alignment vertical="center"/>
      <protection locked="0"/>
    </xf>
    <xf numFmtId="0" fontId="9" fillId="2" borderId="0" xfId="0" applyFont="1" applyFill="1" applyBorder="1" applyAlignment="1" applyProtection="1">
      <alignment vertical="center"/>
      <protection locked="0"/>
    </xf>
    <xf numFmtId="0" fontId="15" fillId="2" borderId="0" xfId="0" applyFont="1" applyFill="1" applyBorder="1" applyAlignment="1" applyProtection="1">
      <alignment vertical="center"/>
      <protection locked="0"/>
    </xf>
    <xf numFmtId="0" fontId="9" fillId="2" borderId="2" xfId="0" applyFont="1" applyFill="1" applyBorder="1" applyAlignment="1" applyProtection="1">
      <alignment vertical="center"/>
      <protection locked="0"/>
    </xf>
    <xf numFmtId="0" fontId="16" fillId="2" borderId="7" xfId="0" applyFont="1" applyFill="1" applyBorder="1" applyAlignment="1">
      <alignment vertical="center"/>
    </xf>
    <xf numFmtId="0" fontId="16" fillId="2" borderId="2" xfId="0" applyFont="1" applyFill="1" applyBorder="1" applyAlignment="1">
      <alignment vertical="center"/>
    </xf>
    <xf numFmtId="0" fontId="16" fillId="2" borderId="0" xfId="0" applyFont="1" applyFill="1" applyAlignment="1">
      <alignment vertical="center"/>
    </xf>
    <xf numFmtId="0" fontId="5" fillId="2" borderId="8" xfId="0" applyFont="1" applyFill="1" applyBorder="1" applyAlignment="1">
      <alignment vertical="center"/>
    </xf>
    <xf numFmtId="0" fontId="5" fillId="2" borderId="9" xfId="0" applyFont="1" applyFill="1" applyBorder="1" applyAlignment="1">
      <alignment vertical="center"/>
    </xf>
    <xf numFmtId="0" fontId="5" fillId="2" borderId="3" xfId="0" applyFont="1" applyFill="1" applyBorder="1" applyAlignment="1">
      <alignment vertical="center"/>
    </xf>
    <xf numFmtId="0" fontId="5" fillId="2" borderId="11" xfId="0" applyFont="1" applyFill="1" applyBorder="1" applyAlignment="1">
      <alignment vertical="center"/>
    </xf>
    <xf numFmtId="0" fontId="5" fillId="3" borderId="0" xfId="0" applyFont="1" applyFill="1" applyAlignment="1">
      <alignment vertical="center"/>
    </xf>
    <xf numFmtId="0" fontId="20" fillId="2" borderId="0" xfId="0" applyFont="1" applyFill="1" applyAlignment="1" applyProtection="1">
      <alignment vertical="center"/>
      <protection locked="0"/>
    </xf>
    <xf numFmtId="0" fontId="21" fillId="2" borderId="0" xfId="0" applyFont="1" applyFill="1" applyAlignment="1" applyProtection="1">
      <alignment vertical="center"/>
      <protection locked="0"/>
    </xf>
    <xf numFmtId="0" fontId="22" fillId="2" borderId="0" xfId="0" applyFont="1" applyFill="1" applyAlignment="1">
      <alignment horizontal="left" vertical="center"/>
    </xf>
    <xf numFmtId="164" fontId="5" fillId="2" borderId="0" xfId="0" applyNumberFormat="1" applyFont="1" applyFill="1" applyAlignment="1" applyProtection="1">
      <alignment vertical="center"/>
      <protection locked="0"/>
    </xf>
    <xf numFmtId="0" fontId="5" fillId="2" borderId="2" xfId="0" applyFont="1" applyFill="1" applyBorder="1" applyAlignment="1" applyProtection="1">
      <alignment vertical="center"/>
      <protection locked="0"/>
    </xf>
    <xf numFmtId="0" fontId="5" fillId="2" borderId="3" xfId="0" applyFont="1" applyFill="1" applyBorder="1" applyAlignment="1" applyProtection="1">
      <alignment vertical="center"/>
      <protection locked="0"/>
    </xf>
    <xf numFmtId="0" fontId="9" fillId="2" borderId="0" xfId="0" applyFont="1" applyFill="1" applyAlignment="1">
      <alignment vertical="center"/>
    </xf>
    <xf numFmtId="0" fontId="9" fillId="2" borderId="0" xfId="0" applyFont="1" applyFill="1" applyBorder="1" applyAlignment="1">
      <alignment vertical="center"/>
    </xf>
    <xf numFmtId="0" fontId="6" fillId="2" borderId="0" xfId="0" applyFont="1" applyFill="1" applyBorder="1" applyAlignment="1" applyProtection="1">
      <alignment vertical="center"/>
      <protection locked="0"/>
    </xf>
    <xf numFmtId="164" fontId="5" fillId="2" borderId="0" xfId="0" applyNumberFormat="1" applyFont="1" applyFill="1" applyBorder="1" applyAlignment="1" applyProtection="1">
      <alignment vertical="center"/>
      <protection locked="0"/>
    </xf>
    <xf numFmtId="164" fontId="19" fillId="0" borderId="12" xfId="0" applyNumberFormat="1" applyFont="1" applyFill="1" applyBorder="1" applyAlignment="1">
      <alignment horizontal="center" vertical="center"/>
    </xf>
    <xf numFmtId="164" fontId="19" fillId="0" borderId="14" xfId="0" applyNumberFormat="1" applyFont="1" applyFill="1" applyBorder="1" applyAlignment="1" applyProtection="1">
      <alignment horizontal="center" vertical="center"/>
    </xf>
    <xf numFmtId="0" fontId="19" fillId="0" borderId="15" xfId="0" applyFont="1" applyFill="1" applyBorder="1" applyAlignment="1" applyProtection="1">
      <alignment vertical="center"/>
      <protection locked="0"/>
    </xf>
    <xf numFmtId="0" fontId="19" fillId="0" borderId="16" xfId="0" applyFont="1" applyFill="1" applyBorder="1" applyAlignment="1" applyProtection="1">
      <alignment vertical="center"/>
      <protection locked="0"/>
    </xf>
    <xf numFmtId="0" fontId="24" fillId="0" borderId="16" xfId="0" applyNumberFormat="1" applyFont="1" applyFill="1" applyBorder="1" applyAlignment="1" applyProtection="1">
      <alignment vertical="center"/>
      <protection locked="0"/>
    </xf>
    <xf numFmtId="0" fontId="19" fillId="0" borderId="17" xfId="0" applyFont="1" applyFill="1" applyBorder="1" applyAlignment="1" applyProtection="1">
      <alignment vertical="center"/>
      <protection locked="0"/>
    </xf>
    <xf numFmtId="164" fontId="35" fillId="2" borderId="1" xfId="0" applyNumberFormat="1" applyFont="1" applyFill="1" applyBorder="1" applyAlignment="1">
      <alignment horizontal="center" vertical="center"/>
    </xf>
    <xf numFmtId="0" fontId="3" fillId="2" borderId="0" xfId="0" applyFont="1" applyFill="1" applyAlignment="1">
      <alignment horizontal="right" vertical="center"/>
    </xf>
    <xf numFmtId="0" fontId="3" fillId="2" borderId="0" xfId="0" applyFont="1" applyFill="1" applyBorder="1" applyAlignment="1">
      <alignment vertical="center"/>
    </xf>
    <xf numFmtId="0" fontId="3" fillId="2" borderId="0" xfId="0" applyFont="1" applyFill="1" applyBorder="1" applyAlignment="1" applyProtection="1">
      <alignment vertical="center"/>
      <protection locked="0"/>
    </xf>
    <xf numFmtId="0" fontId="5" fillId="2" borderId="0" xfId="0" applyFont="1" applyFill="1" applyAlignment="1">
      <alignment horizontal="right" vertical="center"/>
    </xf>
    <xf numFmtId="0" fontId="5" fillId="2" borderId="0" xfId="0" applyFont="1" applyFill="1" applyAlignment="1">
      <alignment horizontal="right" vertical="center"/>
    </xf>
    <xf numFmtId="0" fontId="5" fillId="3" borderId="0" xfId="0" applyFont="1" applyFill="1" applyBorder="1" applyAlignment="1">
      <alignment horizontal="right" vertical="center"/>
    </xf>
    <xf numFmtId="0" fontId="5" fillId="3" borderId="0" xfId="0" applyFont="1" applyFill="1" applyAlignment="1">
      <alignment horizontal="right" vertical="center"/>
    </xf>
    <xf numFmtId="0" fontId="5" fillId="0" borderId="0" xfId="0" applyFont="1" applyFill="1" applyAlignment="1">
      <alignment vertical="center"/>
    </xf>
    <xf numFmtId="0" fontId="37" fillId="2" borderId="0" xfId="0" applyFont="1" applyFill="1" applyBorder="1" applyAlignment="1">
      <alignment vertical="center"/>
    </xf>
    <xf numFmtId="0" fontId="37" fillId="2" borderId="0" xfId="0" applyFont="1" applyFill="1" applyBorder="1" applyAlignment="1" applyProtection="1">
      <alignment vertical="center"/>
      <protection locked="0"/>
    </xf>
    <xf numFmtId="0" fontId="3" fillId="2" borderId="0" xfId="0" applyFont="1" applyFill="1" applyBorder="1" applyAlignment="1">
      <alignment horizontal="right" vertical="center"/>
    </xf>
    <xf numFmtId="0" fontId="5" fillId="5" borderId="0" xfId="0" applyFont="1" applyFill="1" applyBorder="1" applyAlignment="1">
      <alignment vertical="center"/>
    </xf>
    <xf numFmtId="0" fontId="11" fillId="5" borderId="18" xfId="0" applyNumberFormat="1" applyFont="1" applyFill="1" applyBorder="1" applyAlignment="1">
      <alignment horizontal="center" vertical="center"/>
    </xf>
    <xf numFmtId="0" fontId="11" fillId="5" borderId="19" xfId="0" applyNumberFormat="1" applyFont="1" applyFill="1" applyBorder="1" applyAlignment="1" applyProtection="1">
      <alignment horizontal="center" vertical="center"/>
    </xf>
    <xf numFmtId="164" fontId="19" fillId="5" borderId="20" xfId="0" applyNumberFormat="1" applyFont="1" applyFill="1" applyBorder="1" applyAlignment="1" applyProtection="1">
      <alignment horizontal="center" vertical="center"/>
    </xf>
    <xf numFmtId="0" fontId="24" fillId="5" borderId="16" xfId="0" applyNumberFormat="1" applyFont="1" applyFill="1" applyBorder="1" applyAlignment="1" applyProtection="1">
      <alignment vertical="center"/>
      <protection locked="0"/>
    </xf>
    <xf numFmtId="164" fontId="19" fillId="5" borderId="14" xfId="0" applyNumberFormat="1" applyFont="1" applyFill="1" applyBorder="1" applyAlignment="1" applyProtection="1">
      <alignment horizontal="center" vertical="center"/>
    </xf>
    <xf numFmtId="0" fontId="19" fillId="5" borderId="15" xfId="0" applyFont="1" applyFill="1" applyBorder="1" applyAlignment="1" applyProtection="1">
      <alignment vertical="center"/>
      <protection locked="0"/>
    </xf>
    <xf numFmtId="0" fontId="19" fillId="5" borderId="17" xfId="0" applyFont="1" applyFill="1" applyBorder="1" applyAlignment="1" applyProtection="1">
      <alignment vertical="center"/>
      <protection locked="0"/>
    </xf>
    <xf numFmtId="0" fontId="19" fillId="5" borderId="24" xfId="0" applyFont="1" applyFill="1" applyBorder="1" applyAlignment="1" applyProtection="1">
      <alignment vertical="center"/>
      <protection locked="0"/>
    </xf>
    <xf numFmtId="164" fontId="19" fillId="5" borderId="25" xfId="0" applyNumberFormat="1" applyFont="1" applyFill="1" applyBorder="1" applyAlignment="1" applyProtection="1">
      <alignment horizontal="center" vertical="center"/>
    </xf>
    <xf numFmtId="3" fontId="25" fillId="5" borderId="26" xfId="0" applyNumberFormat="1" applyFont="1" applyFill="1" applyBorder="1" applyAlignment="1" applyProtection="1">
      <alignment horizontal="center" vertical="center"/>
    </xf>
    <xf numFmtId="0" fontId="10" fillId="6" borderId="56" xfId="0" applyFont="1" applyFill="1" applyBorder="1" applyAlignment="1">
      <alignment horizontal="right" vertical="center"/>
    </xf>
    <xf numFmtId="0" fontId="5" fillId="2" borderId="57" xfId="0" applyFont="1" applyFill="1" applyBorder="1" applyAlignment="1">
      <alignment vertical="center"/>
    </xf>
    <xf numFmtId="0" fontId="5" fillId="2" borderId="58" xfId="0" applyFont="1" applyFill="1" applyBorder="1" applyAlignment="1" applyProtection="1">
      <alignment vertical="center"/>
      <protection locked="0"/>
    </xf>
    <xf numFmtId="0" fontId="10" fillId="6" borderId="59" xfId="0" applyFont="1" applyFill="1" applyBorder="1" applyAlignment="1">
      <alignment horizontal="right" vertical="center"/>
    </xf>
    <xf numFmtId="0" fontId="10" fillId="6" borderId="61" xfId="0" applyFont="1" applyFill="1" applyBorder="1" applyAlignment="1">
      <alignment horizontal="right" vertical="center"/>
    </xf>
    <xf numFmtId="0" fontId="5" fillId="2" borderId="30" xfId="0" applyFont="1" applyFill="1" applyBorder="1" applyAlignment="1" applyProtection="1">
      <alignment horizontal="left" vertical="center"/>
      <protection locked="0"/>
    </xf>
    <xf numFmtId="0" fontId="5" fillId="2" borderId="32" xfId="0" applyFont="1" applyFill="1" applyBorder="1" applyAlignment="1" applyProtection="1">
      <alignment horizontal="left" vertical="center"/>
      <protection locked="0"/>
    </xf>
    <xf numFmtId="0" fontId="5" fillId="2" borderId="31" xfId="0" applyFont="1" applyFill="1" applyBorder="1" applyAlignment="1" applyProtection="1">
      <alignment horizontal="left" vertical="center"/>
      <protection locked="0"/>
    </xf>
    <xf numFmtId="0" fontId="4" fillId="2" borderId="0" xfId="0" applyFont="1" applyFill="1" applyBorder="1" applyAlignment="1">
      <alignment horizontal="left" vertical="center"/>
    </xf>
    <xf numFmtId="0" fontId="3" fillId="4" borderId="7" xfId="0" applyFont="1" applyFill="1" applyBorder="1" applyAlignment="1">
      <alignment horizontal="center" vertical="center"/>
    </xf>
    <xf numFmtId="0" fontId="3" fillId="4" borderId="0" xfId="0" applyFont="1" applyFill="1" applyAlignment="1">
      <alignment horizontal="center" vertical="center"/>
    </xf>
    <xf numFmtId="0" fontId="4" fillId="2" borderId="0" xfId="0" applyFont="1" applyFill="1" applyAlignment="1">
      <alignment horizontal="left" vertical="center"/>
    </xf>
    <xf numFmtId="0" fontId="5" fillId="2" borderId="27" xfId="0" applyFont="1" applyFill="1" applyBorder="1" applyAlignment="1" applyProtection="1">
      <alignment vertical="center"/>
      <protection locked="0"/>
    </xf>
    <xf numFmtId="0" fontId="5" fillId="2" borderId="28" xfId="0" applyFont="1" applyFill="1" applyBorder="1" applyAlignment="1" applyProtection="1">
      <alignment vertical="center"/>
      <protection locked="0"/>
    </xf>
    <xf numFmtId="0" fontId="5" fillId="2" borderId="29" xfId="0" applyFont="1" applyFill="1" applyBorder="1" applyAlignment="1" applyProtection="1">
      <alignment vertical="center"/>
      <protection locked="0"/>
    </xf>
    <xf numFmtId="0" fontId="5" fillId="2" borderId="27" xfId="0" applyFont="1" applyFill="1" applyBorder="1" applyAlignment="1" applyProtection="1">
      <alignment horizontal="center" vertical="center"/>
      <protection locked="0"/>
    </xf>
    <xf numFmtId="0" fontId="5" fillId="2" borderId="28" xfId="0" applyFont="1" applyFill="1" applyBorder="1" applyAlignment="1" applyProtection="1">
      <alignment horizontal="center" vertical="center"/>
      <protection locked="0"/>
    </xf>
    <xf numFmtId="0" fontId="5" fillId="2" borderId="29" xfId="0" applyFont="1" applyFill="1" applyBorder="1" applyAlignment="1" applyProtection="1">
      <alignment horizontal="center" vertical="center"/>
      <protection locked="0"/>
    </xf>
    <xf numFmtId="0" fontId="28" fillId="2" borderId="0" xfId="0" applyFont="1" applyFill="1" applyBorder="1" applyAlignment="1">
      <alignment horizontal="center" vertical="center" wrapText="1"/>
    </xf>
    <xf numFmtId="0" fontId="31" fillId="0" borderId="34" xfId="0" applyFont="1" applyFill="1" applyBorder="1" applyAlignment="1">
      <alignment horizontal="left" vertical="center" wrapText="1"/>
    </xf>
    <xf numFmtId="0" fontId="31" fillId="0" borderId="35" xfId="0" applyFont="1" applyFill="1" applyBorder="1" applyAlignment="1">
      <alignment horizontal="left" vertical="center" wrapText="1"/>
    </xf>
    <xf numFmtId="0" fontId="31" fillId="0" borderId="36" xfId="0" applyFont="1" applyFill="1" applyBorder="1" applyAlignment="1">
      <alignment horizontal="left" vertical="center" wrapText="1"/>
    </xf>
    <xf numFmtId="0" fontId="5" fillId="2" borderId="27" xfId="0" applyFont="1" applyFill="1" applyBorder="1" applyAlignment="1">
      <alignment vertical="center"/>
    </xf>
    <xf numFmtId="0" fontId="5" fillId="2" borderId="28" xfId="0" applyFont="1" applyFill="1" applyBorder="1" applyAlignment="1">
      <alignment vertical="center"/>
    </xf>
    <xf numFmtId="0" fontId="5" fillId="2" borderId="29" xfId="0" applyFont="1" applyFill="1" applyBorder="1" applyAlignment="1">
      <alignment vertical="center"/>
    </xf>
    <xf numFmtId="0" fontId="31" fillId="0" borderId="21" xfId="0" applyFont="1" applyFill="1" applyBorder="1" applyAlignment="1">
      <alignment horizontal="left" vertical="center" wrapText="1"/>
    </xf>
    <xf numFmtId="0" fontId="31" fillId="0" borderId="22"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31" fillId="5" borderId="21" xfId="0" applyFont="1" applyFill="1" applyBorder="1" applyAlignment="1">
      <alignment horizontal="left" vertical="center" wrapText="1"/>
    </xf>
    <xf numFmtId="0" fontId="31" fillId="5" borderId="22" xfId="0" applyFont="1" applyFill="1" applyBorder="1" applyAlignment="1">
      <alignment horizontal="left" vertical="center" wrapText="1"/>
    </xf>
    <xf numFmtId="0" fontId="31" fillId="5" borderId="23" xfId="0" applyFont="1" applyFill="1" applyBorder="1" applyAlignment="1">
      <alignment horizontal="left" vertical="center" wrapText="1"/>
    </xf>
    <xf numFmtId="0" fontId="5" fillId="2" borderId="0" xfId="0" applyFont="1" applyFill="1" applyAlignment="1">
      <alignment horizontal="right" vertical="center"/>
    </xf>
    <xf numFmtId="0" fontId="3" fillId="2" borderId="0" xfId="0" applyFont="1" applyFill="1" applyBorder="1" applyAlignment="1">
      <alignment horizontal="left" vertical="center"/>
    </xf>
    <xf numFmtId="0" fontId="3" fillId="2" borderId="0" xfId="0" applyFont="1" applyFill="1" applyBorder="1" applyAlignment="1">
      <alignment horizontal="right" vertical="center"/>
    </xf>
    <xf numFmtId="0" fontId="3" fillId="2" borderId="47" xfId="0" applyFont="1" applyFill="1" applyBorder="1" applyAlignment="1">
      <alignment horizontal="right" vertical="center"/>
    </xf>
    <xf numFmtId="0" fontId="11" fillId="5" borderId="49" xfId="0" applyNumberFormat="1" applyFont="1" applyFill="1" applyBorder="1" applyAlignment="1">
      <alignment horizontal="center" vertical="center"/>
    </xf>
    <xf numFmtId="0" fontId="11" fillId="5" borderId="50" xfId="0" applyNumberFormat="1" applyFont="1" applyFill="1" applyBorder="1" applyAlignment="1">
      <alignment horizontal="center" vertical="center"/>
    </xf>
    <xf numFmtId="0" fontId="11" fillId="5" borderId="51" xfId="0" applyNumberFormat="1" applyFont="1" applyFill="1" applyBorder="1" applyAlignment="1">
      <alignment horizontal="center" vertical="center"/>
    </xf>
    <xf numFmtId="0" fontId="30" fillId="2" borderId="0" xfId="0" applyFont="1" applyFill="1" applyBorder="1" applyAlignment="1">
      <alignment horizontal="center" vertical="center"/>
    </xf>
    <xf numFmtId="0" fontId="36" fillId="2" borderId="0" xfId="0" applyFont="1" applyFill="1" applyBorder="1" applyAlignment="1">
      <alignment horizontal="center" vertical="center"/>
    </xf>
    <xf numFmtId="0" fontId="26" fillId="6" borderId="49" xfId="0" applyFont="1" applyFill="1" applyBorder="1" applyAlignment="1" applyProtection="1">
      <alignment horizontal="center" vertical="center"/>
    </xf>
    <xf numFmtId="0" fontId="26" fillId="6" borderId="50" xfId="0" applyFont="1" applyFill="1" applyBorder="1" applyAlignment="1" applyProtection="1">
      <alignment horizontal="center" vertical="center"/>
    </xf>
    <xf numFmtId="0" fontId="7" fillId="6" borderId="19" xfId="0" applyFont="1" applyFill="1" applyBorder="1" applyAlignment="1">
      <alignment vertical="center"/>
    </xf>
    <xf numFmtId="0" fontId="11" fillId="2" borderId="22" xfId="0" applyFont="1" applyFill="1" applyBorder="1" applyAlignment="1" applyProtection="1">
      <alignment horizontal="center" vertical="center"/>
      <protection locked="0"/>
    </xf>
    <xf numFmtId="0" fontId="11" fillId="2" borderId="17" xfId="0" applyFont="1" applyFill="1" applyBorder="1" applyAlignment="1" applyProtection="1">
      <alignment horizontal="center" vertical="center"/>
      <protection locked="0"/>
    </xf>
    <xf numFmtId="164" fontId="18" fillId="2" borderId="22" xfId="0" applyNumberFormat="1" applyFont="1" applyFill="1" applyBorder="1" applyAlignment="1" applyProtection="1">
      <alignment horizontal="center" vertical="center"/>
    </xf>
    <xf numFmtId="164" fontId="18" fillId="2" borderId="17" xfId="0" applyNumberFormat="1" applyFont="1" applyFill="1" applyBorder="1" applyAlignment="1" applyProtection="1">
      <alignment horizontal="center" vertical="center"/>
    </xf>
    <xf numFmtId="0" fontId="19" fillId="2" borderId="22" xfId="0" applyFont="1" applyFill="1" applyBorder="1" applyAlignment="1" applyProtection="1">
      <alignment horizontal="center" vertical="center"/>
      <protection locked="0"/>
    </xf>
    <xf numFmtId="0" fontId="19" fillId="2" borderId="17" xfId="0" applyFont="1" applyFill="1" applyBorder="1" applyAlignment="1" applyProtection="1">
      <alignment horizontal="center" vertical="center"/>
      <protection locked="0"/>
    </xf>
    <xf numFmtId="0" fontId="19" fillId="5" borderId="52" xfId="0" applyNumberFormat="1" applyFont="1" applyFill="1" applyBorder="1" applyAlignment="1">
      <alignment horizontal="left" vertical="center"/>
    </xf>
    <xf numFmtId="0" fontId="19" fillId="5" borderId="53" xfId="0" applyNumberFormat="1" applyFont="1" applyFill="1" applyBorder="1" applyAlignment="1">
      <alignment horizontal="left" vertical="center"/>
    </xf>
    <xf numFmtId="0" fontId="19" fillId="5" borderId="54" xfId="0" applyNumberFormat="1" applyFont="1" applyFill="1" applyBorder="1" applyAlignment="1">
      <alignment horizontal="left" vertical="center"/>
    </xf>
    <xf numFmtId="14" fontId="19" fillId="2" borderId="22" xfId="0" applyNumberFormat="1" applyFont="1" applyFill="1" applyBorder="1" applyAlignment="1" applyProtection="1">
      <alignment horizontal="center" vertical="center"/>
      <protection locked="0"/>
    </xf>
    <xf numFmtId="14" fontId="19" fillId="2" borderId="17" xfId="0" applyNumberFormat="1"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19" fillId="0" borderId="22" xfId="0" applyFont="1" applyFill="1" applyBorder="1" applyAlignment="1">
      <alignment horizontal="left" vertical="center" wrapText="1"/>
    </xf>
    <xf numFmtId="0" fontId="19" fillId="0" borderId="23" xfId="0" applyFont="1" applyFill="1" applyBorder="1" applyAlignment="1">
      <alignment horizontal="left" vertical="center" wrapText="1"/>
    </xf>
    <xf numFmtId="14" fontId="19" fillId="2" borderId="60" xfId="0" applyNumberFormat="1" applyFont="1" applyFill="1" applyBorder="1" applyAlignment="1" applyProtection="1">
      <alignment horizontal="center" vertical="center"/>
      <protection locked="0"/>
    </xf>
    <xf numFmtId="14" fontId="19" fillId="2" borderId="55" xfId="0" applyNumberFormat="1" applyFont="1" applyFill="1" applyBorder="1" applyAlignment="1" applyProtection="1">
      <alignment horizontal="center" vertical="center"/>
      <protection locked="0"/>
    </xf>
    <xf numFmtId="0" fontId="31" fillId="5" borderId="21" xfId="0" applyFont="1" applyFill="1" applyBorder="1" applyAlignment="1">
      <alignment horizontal="left" vertical="center" shrinkToFit="1"/>
    </xf>
    <xf numFmtId="0" fontId="19" fillId="5" borderId="22" xfId="0" applyFont="1" applyFill="1" applyBorder="1" applyAlignment="1">
      <alignment horizontal="left" vertical="center" shrinkToFit="1"/>
    </xf>
    <xf numFmtId="0" fontId="19" fillId="5" borderId="23" xfId="0" applyFont="1" applyFill="1" applyBorder="1" applyAlignment="1">
      <alignment horizontal="left" vertical="center" shrinkToFit="1"/>
    </xf>
    <xf numFmtId="0" fontId="19" fillId="5" borderId="22" xfId="0" applyFont="1" applyFill="1" applyBorder="1" applyAlignment="1">
      <alignment horizontal="left" vertical="center" wrapText="1"/>
    </xf>
    <xf numFmtId="0" fontId="19" fillId="5" borderId="23" xfId="0" applyFont="1" applyFill="1" applyBorder="1" applyAlignment="1">
      <alignment horizontal="left" vertical="center" wrapText="1"/>
    </xf>
    <xf numFmtId="0" fontId="31" fillId="0" borderId="21" xfId="0" applyFont="1" applyFill="1" applyBorder="1" applyAlignment="1">
      <alignment horizontal="left" vertical="center" shrinkToFit="1"/>
    </xf>
    <xf numFmtId="0" fontId="19" fillId="0" borderId="22" xfId="0" applyFont="1" applyFill="1" applyBorder="1" applyAlignment="1">
      <alignment horizontal="left" vertical="center" shrinkToFit="1"/>
    </xf>
    <xf numFmtId="0" fontId="19" fillId="0" borderId="23" xfId="0" applyFont="1" applyFill="1" applyBorder="1" applyAlignment="1">
      <alignment horizontal="left" vertical="center" shrinkToFit="1"/>
    </xf>
    <xf numFmtId="0" fontId="23" fillId="2" borderId="0" xfId="0" applyFont="1" applyFill="1" applyAlignment="1">
      <alignment horizontal="left" vertical="center"/>
    </xf>
    <xf numFmtId="0" fontId="5" fillId="2" borderId="40" xfId="0" applyFont="1" applyFill="1" applyBorder="1" applyAlignment="1" applyProtection="1">
      <alignment vertical="center"/>
      <protection locked="0"/>
    </xf>
    <xf numFmtId="0" fontId="5" fillId="2" borderId="41" xfId="0" applyFont="1" applyFill="1" applyBorder="1" applyAlignment="1">
      <alignment vertical="center"/>
    </xf>
    <xf numFmtId="0" fontId="32" fillId="5" borderId="21" xfId="0" applyFont="1" applyFill="1" applyBorder="1" applyAlignment="1">
      <alignment horizontal="left" vertical="center" wrapText="1"/>
    </xf>
    <xf numFmtId="0" fontId="32" fillId="0" borderId="21" xfId="0" applyFont="1" applyFill="1" applyBorder="1" applyAlignment="1">
      <alignment horizontal="left" vertical="center" wrapText="1"/>
    </xf>
    <xf numFmtId="0" fontId="34" fillId="5" borderId="33" xfId="0" applyFont="1" applyFill="1" applyBorder="1" applyAlignment="1">
      <alignment horizontal="right" vertical="center" wrapText="1"/>
    </xf>
    <xf numFmtId="0" fontId="34" fillId="5" borderId="28" xfId="0" applyFont="1" applyFill="1" applyBorder="1" applyAlignment="1">
      <alignment horizontal="right" vertical="center" wrapText="1"/>
    </xf>
    <xf numFmtId="0" fontId="34" fillId="5" borderId="29" xfId="0" applyFont="1" applyFill="1" applyBorder="1" applyAlignment="1">
      <alignment horizontal="right" vertical="center" wrapText="1"/>
    </xf>
    <xf numFmtId="0" fontId="31" fillId="0" borderId="21" xfId="0" applyFont="1" applyFill="1" applyBorder="1" applyAlignment="1">
      <alignment horizontal="left" vertical="center"/>
    </xf>
    <xf numFmtId="0" fontId="19" fillId="0" borderId="22" xfId="0" applyFont="1" applyFill="1" applyBorder="1" applyAlignment="1">
      <alignment horizontal="left" vertical="center"/>
    </xf>
    <xf numFmtId="0" fontId="19" fillId="0" borderId="23" xfId="0" applyFont="1" applyFill="1" applyBorder="1" applyAlignment="1">
      <alignment horizontal="left" vertical="center"/>
    </xf>
    <xf numFmtId="0" fontId="31" fillId="5" borderId="21" xfId="0" applyFont="1" applyFill="1" applyBorder="1" applyAlignment="1">
      <alignment horizontal="left" vertical="center"/>
    </xf>
    <xf numFmtId="0" fontId="31" fillId="5" borderId="22" xfId="0" applyFont="1" applyFill="1" applyBorder="1" applyAlignment="1">
      <alignment horizontal="left" vertical="center"/>
    </xf>
    <xf numFmtId="0" fontId="31" fillId="5" borderId="23" xfId="0" applyFont="1" applyFill="1" applyBorder="1" applyAlignment="1">
      <alignment horizontal="left" vertical="center"/>
    </xf>
    <xf numFmtId="0" fontId="33" fillId="2" borderId="42" xfId="0" applyFont="1" applyFill="1" applyBorder="1" applyAlignment="1">
      <alignment horizontal="right" vertical="center" wrapText="1"/>
    </xf>
    <xf numFmtId="0" fontId="33" fillId="2" borderId="32" xfId="0" applyFont="1" applyFill="1" applyBorder="1" applyAlignment="1">
      <alignment horizontal="right" vertical="center" wrapText="1"/>
    </xf>
    <xf numFmtId="0" fontId="33" fillId="2" borderId="31" xfId="0" applyFont="1" applyFill="1" applyBorder="1" applyAlignment="1">
      <alignment horizontal="right" vertical="center" wrapText="1"/>
    </xf>
    <xf numFmtId="0" fontId="33" fillId="2" borderId="7" xfId="0" applyFont="1" applyFill="1" applyBorder="1" applyAlignment="1">
      <alignment horizontal="right" vertical="center" wrapText="1"/>
    </xf>
    <xf numFmtId="0" fontId="33" fillId="2" borderId="0" xfId="0" applyFont="1" applyFill="1" applyBorder="1" applyAlignment="1">
      <alignment horizontal="right" vertical="center" wrapText="1"/>
    </xf>
    <xf numFmtId="0" fontId="33" fillId="2" borderId="47" xfId="0" applyFont="1" applyFill="1" applyBorder="1" applyAlignment="1">
      <alignment horizontal="right" vertical="center" wrapText="1"/>
    </xf>
    <xf numFmtId="0" fontId="33" fillId="2" borderId="44" xfId="0" applyFont="1" applyFill="1" applyBorder="1" applyAlignment="1">
      <alignment horizontal="right" vertical="center" wrapText="1"/>
    </xf>
    <xf numFmtId="0" fontId="33" fillId="2" borderId="45" xfId="0" applyFont="1" applyFill="1" applyBorder="1" applyAlignment="1">
      <alignment horizontal="right" vertical="center" wrapText="1"/>
    </xf>
    <xf numFmtId="0" fontId="33" fillId="2" borderId="46" xfId="0" applyFont="1" applyFill="1" applyBorder="1" applyAlignment="1">
      <alignment horizontal="right" vertical="center" wrapText="1"/>
    </xf>
    <xf numFmtId="0" fontId="26" fillId="5" borderId="0" xfId="0" applyFont="1" applyFill="1" applyBorder="1" applyAlignment="1">
      <alignment horizontal="center" vertical="center"/>
    </xf>
    <xf numFmtId="0" fontId="27" fillId="5" borderId="0" xfId="0" applyFont="1" applyFill="1" applyBorder="1" applyAlignment="1">
      <alignment horizontal="center" vertical="center"/>
    </xf>
    <xf numFmtId="0" fontId="8" fillId="5" borderId="0" xfId="0" applyFont="1" applyFill="1" applyBorder="1" applyAlignment="1">
      <alignment horizontal="center" vertical="center"/>
    </xf>
    <xf numFmtId="0" fontId="5" fillId="2" borderId="30" xfId="0" applyFont="1" applyFill="1" applyBorder="1" applyAlignment="1" applyProtection="1">
      <alignment vertical="center"/>
      <protection locked="0"/>
    </xf>
    <xf numFmtId="0" fontId="5" fillId="2" borderId="32" xfId="0" applyFont="1" applyFill="1" applyBorder="1" applyAlignment="1" applyProtection="1">
      <alignment vertical="center"/>
      <protection locked="0"/>
    </xf>
    <xf numFmtId="0" fontId="5" fillId="2" borderId="31" xfId="0" applyFont="1" applyFill="1" applyBorder="1" applyAlignment="1" applyProtection="1">
      <alignment vertical="center"/>
      <protection locked="0"/>
    </xf>
    <xf numFmtId="1" fontId="5" fillId="2" borderId="27" xfId="0" applyNumberFormat="1" applyFont="1" applyFill="1" applyBorder="1" applyAlignment="1" applyProtection="1">
      <alignment vertical="center"/>
      <protection locked="0"/>
    </xf>
    <xf numFmtId="1" fontId="5" fillId="2" borderId="29" xfId="0" applyNumberFormat="1" applyFont="1" applyFill="1" applyBorder="1" applyAlignment="1" applyProtection="1">
      <alignment vertical="center"/>
      <protection locked="0"/>
    </xf>
    <xf numFmtId="0" fontId="3" fillId="5" borderId="0" xfId="0" applyFont="1" applyFill="1" applyBorder="1" applyAlignment="1">
      <alignment horizontal="center" vertical="center"/>
    </xf>
    <xf numFmtId="0" fontId="5" fillId="2" borderId="27" xfId="0" applyFont="1" applyFill="1" applyBorder="1" applyAlignment="1" applyProtection="1">
      <alignment horizontal="left" vertical="center"/>
      <protection locked="0"/>
    </xf>
    <xf numFmtId="0" fontId="5" fillId="2" borderId="28" xfId="0" applyFont="1" applyFill="1" applyBorder="1" applyAlignment="1" applyProtection="1">
      <alignment horizontal="left" vertical="center"/>
      <protection locked="0"/>
    </xf>
    <xf numFmtId="0" fontId="5" fillId="2" borderId="29" xfId="0" applyFont="1" applyFill="1" applyBorder="1" applyAlignment="1" applyProtection="1">
      <alignment horizontal="left" vertical="center"/>
      <protection locked="0"/>
    </xf>
    <xf numFmtId="0" fontId="29" fillId="2" borderId="0" xfId="0" applyFont="1" applyFill="1" applyBorder="1" applyAlignment="1">
      <alignment horizontal="center" vertical="center"/>
    </xf>
    <xf numFmtId="0" fontId="3" fillId="2" borderId="7" xfId="0" applyFont="1" applyFill="1" applyBorder="1" applyAlignment="1">
      <alignment horizontal="right" vertical="center"/>
    </xf>
    <xf numFmtId="1" fontId="5" fillId="2" borderId="27" xfId="0" applyNumberFormat="1" applyFont="1" applyFill="1" applyBorder="1" applyAlignment="1" applyProtection="1">
      <alignment horizontal="center" vertical="center"/>
      <protection locked="0"/>
    </xf>
    <xf numFmtId="1" fontId="5" fillId="2" borderId="28" xfId="0" applyNumberFormat="1" applyFont="1" applyFill="1" applyBorder="1" applyAlignment="1" applyProtection="1">
      <alignment horizontal="center" vertical="center"/>
      <protection locked="0"/>
    </xf>
    <xf numFmtId="1" fontId="5" fillId="2" borderId="29" xfId="0" applyNumberFormat="1" applyFont="1" applyFill="1" applyBorder="1" applyAlignment="1" applyProtection="1">
      <alignment horizontal="center" vertical="center"/>
      <protection locked="0"/>
    </xf>
    <xf numFmtId="0" fontId="5" fillId="2" borderId="48" xfId="0" applyFont="1" applyFill="1" applyBorder="1" applyAlignment="1" applyProtection="1">
      <alignment vertical="center"/>
      <protection locked="0"/>
    </xf>
    <xf numFmtId="0" fontId="5" fillId="2" borderId="45" xfId="0" applyFont="1" applyFill="1" applyBorder="1" applyAlignment="1" applyProtection="1">
      <alignment vertical="center"/>
      <protection locked="0"/>
    </xf>
    <xf numFmtId="0" fontId="5" fillId="2" borderId="46" xfId="0" applyFont="1" applyFill="1" applyBorder="1" applyAlignment="1" applyProtection="1">
      <alignment vertical="center"/>
      <protection locked="0"/>
    </xf>
    <xf numFmtId="164" fontId="17" fillId="5" borderId="1" xfId="0" applyNumberFormat="1" applyFont="1" applyFill="1" applyBorder="1" applyAlignment="1">
      <alignment horizontal="center" vertical="center" wrapText="1"/>
    </xf>
    <xf numFmtId="0" fontId="19" fillId="5" borderId="37" xfId="0" applyFont="1" applyFill="1" applyBorder="1" applyAlignment="1">
      <alignment horizontal="center" vertical="center" wrapText="1"/>
    </xf>
    <xf numFmtId="164" fontId="17" fillId="2" borderId="38" xfId="0" applyNumberFormat="1" applyFont="1" applyFill="1" applyBorder="1" applyAlignment="1">
      <alignment horizontal="center" vertical="center" wrapText="1"/>
    </xf>
    <xf numFmtId="164" fontId="19" fillId="2" borderId="39" xfId="0" applyNumberFormat="1" applyFont="1" applyFill="1" applyBorder="1" applyAlignment="1">
      <alignment horizontal="center" vertical="center" wrapText="1"/>
    </xf>
    <xf numFmtId="0" fontId="33" fillId="5" borderId="42" xfId="0" applyFont="1" applyFill="1" applyBorder="1" applyAlignment="1">
      <alignment horizontal="right" vertical="center" wrapText="1"/>
    </xf>
    <xf numFmtId="0" fontId="33" fillId="5" borderId="32" xfId="0" applyFont="1" applyFill="1" applyBorder="1" applyAlignment="1">
      <alignment horizontal="right" vertical="center" wrapText="1"/>
    </xf>
    <xf numFmtId="0" fontId="33" fillId="5" borderId="31" xfId="0" applyFont="1" applyFill="1" applyBorder="1" applyAlignment="1">
      <alignment horizontal="right" vertical="center" wrapText="1"/>
    </xf>
    <xf numFmtId="0" fontId="33" fillId="5" borderId="8" xfId="0" applyFont="1" applyFill="1" applyBorder="1" applyAlignment="1">
      <alignment horizontal="right" vertical="center" wrapText="1"/>
    </xf>
    <xf numFmtId="0" fontId="33" fillId="5" borderId="9" xfId="0" applyFont="1" applyFill="1" applyBorder="1" applyAlignment="1">
      <alignment horizontal="right" vertical="center" wrapText="1"/>
    </xf>
    <xf numFmtId="0" fontId="33" fillId="5" borderId="43" xfId="0" applyFont="1" applyFill="1" applyBorder="1" applyAlignment="1">
      <alignment horizontal="right" vertical="center" wrapText="1"/>
    </xf>
    <xf numFmtId="0" fontId="14" fillId="2" borderId="27" xfId="1" applyFont="1" applyFill="1" applyBorder="1" applyAlignment="1" applyProtection="1">
      <alignment vertical="center"/>
      <protection locked="0"/>
    </xf>
  </cellXfs>
  <cellStyles count="3">
    <cellStyle name="Hyperlink" xfId="1" builtinId="8"/>
    <cellStyle name="Normal" xfId="0" builtinId="0"/>
    <cellStyle name="Normal 2"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9191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O70" noThreeD="1"/>
</file>

<file path=xl/ctrlProps/ctrlProp10.xml><?xml version="1.0" encoding="utf-8"?>
<formControlPr xmlns="http://schemas.microsoft.com/office/spreadsheetml/2009/9/main" objectType="CheckBox" fmlaLink="$O$77" lockText="1" noThreeD="1"/>
</file>

<file path=xl/ctrlProps/ctrlProp11.xml><?xml version="1.0" encoding="utf-8"?>
<formControlPr xmlns="http://schemas.microsoft.com/office/spreadsheetml/2009/9/main" objectType="CheckBox" fmlaLink="$O$85" lockText="1" noThreeD="1"/>
</file>

<file path=xl/ctrlProps/ctrlProp12.xml><?xml version="1.0" encoding="utf-8"?>
<formControlPr xmlns="http://schemas.microsoft.com/office/spreadsheetml/2009/9/main" objectType="CheckBox" fmlaLink="$O$86" lockText="1" noThreeD="1"/>
</file>

<file path=xl/ctrlProps/ctrlProp13.xml><?xml version="1.0" encoding="utf-8"?>
<formControlPr xmlns="http://schemas.microsoft.com/office/spreadsheetml/2009/9/main" objectType="CheckBox" fmlaLink="$O$87" lockText="1" noThreeD="1"/>
</file>

<file path=xl/ctrlProps/ctrlProp14.xml><?xml version="1.0" encoding="utf-8"?>
<formControlPr xmlns="http://schemas.microsoft.com/office/spreadsheetml/2009/9/main" objectType="CheckBox" fmlaLink="$O$78" lockText="1" noThreeD="1"/>
</file>

<file path=xl/ctrlProps/ctrlProp15.xml><?xml version="1.0" encoding="utf-8"?>
<formControlPr xmlns="http://schemas.microsoft.com/office/spreadsheetml/2009/9/main" objectType="CheckBox" fmlaLink="$O$91" lockText="1" noThreeD="1"/>
</file>

<file path=xl/ctrlProps/ctrlProp16.xml><?xml version="1.0" encoding="utf-8"?>
<formControlPr xmlns="http://schemas.microsoft.com/office/spreadsheetml/2009/9/main" objectType="CheckBox" fmlaLink="$O$88" lockText="1" noThreeD="1"/>
</file>

<file path=xl/ctrlProps/ctrlProp17.xml><?xml version="1.0" encoding="utf-8"?>
<formControlPr xmlns="http://schemas.microsoft.com/office/spreadsheetml/2009/9/main" objectType="CheckBox" fmlaLink="$O$92" lockText="1" noThreeD="1"/>
</file>

<file path=xl/ctrlProps/ctrlProp18.xml><?xml version="1.0" encoding="utf-8"?>
<formControlPr xmlns="http://schemas.microsoft.com/office/spreadsheetml/2009/9/main" objectType="CheckBox" fmlaLink="$O$89" lockText="1" noThreeD="1"/>
</file>

<file path=xl/ctrlProps/ctrlProp19.xml><?xml version="1.0" encoding="utf-8"?>
<formControlPr xmlns="http://schemas.microsoft.com/office/spreadsheetml/2009/9/main" objectType="CheckBox" fmlaLink="$O$90" lockText="1" noThreeD="1"/>
</file>

<file path=xl/ctrlProps/ctrlProp2.xml><?xml version="1.0" encoding="utf-8"?>
<formControlPr xmlns="http://schemas.microsoft.com/office/spreadsheetml/2009/9/main" objectType="CheckBox" fmlaLink="O71" lockText="1" noThreeD="1"/>
</file>

<file path=xl/ctrlProps/ctrlProp20.xml><?xml version="1.0" encoding="utf-8"?>
<formControlPr xmlns="http://schemas.microsoft.com/office/spreadsheetml/2009/9/main" objectType="CheckBox" fmlaLink="$O$93" lockText="1" noThreeD="1"/>
</file>

<file path=xl/ctrlProps/ctrlProp21.xml><?xml version="1.0" encoding="utf-8"?>
<formControlPr xmlns="http://schemas.microsoft.com/office/spreadsheetml/2009/9/main" objectType="CheckBox" fmlaLink="$O$98" lockText="1" noThreeD="1"/>
</file>

<file path=xl/ctrlProps/ctrlProp22.xml><?xml version="1.0" encoding="utf-8"?>
<formControlPr xmlns="http://schemas.microsoft.com/office/spreadsheetml/2009/9/main" objectType="CheckBox" fmlaLink="$O$94" lockText="1" noThreeD="1"/>
</file>

<file path=xl/ctrlProps/ctrlProp23.xml><?xml version="1.0" encoding="utf-8"?>
<formControlPr xmlns="http://schemas.microsoft.com/office/spreadsheetml/2009/9/main" objectType="CheckBox" fmlaLink="$O$99" lockText="1" noThreeD="1"/>
</file>

<file path=xl/ctrlProps/ctrlProp24.xml><?xml version="1.0" encoding="utf-8"?>
<formControlPr xmlns="http://schemas.microsoft.com/office/spreadsheetml/2009/9/main" objectType="CheckBox" fmlaLink="$O$100" lockText="1" noThreeD="1"/>
</file>

<file path=xl/ctrlProps/ctrlProp25.xml><?xml version="1.0" encoding="utf-8"?>
<formControlPr xmlns="http://schemas.microsoft.com/office/spreadsheetml/2009/9/main" objectType="CheckBox" fmlaLink="$O$96" lockText="1" noThreeD="1"/>
</file>

<file path=xl/ctrlProps/ctrlProp26.xml><?xml version="1.0" encoding="utf-8"?>
<formControlPr xmlns="http://schemas.microsoft.com/office/spreadsheetml/2009/9/main" objectType="CheckBox" fmlaLink="#REF!" lockText="1" noThreeD="1"/>
</file>

<file path=xl/ctrlProps/ctrlProp27.xml><?xml version="1.0" encoding="utf-8"?>
<formControlPr xmlns="http://schemas.microsoft.com/office/spreadsheetml/2009/9/main" objectType="CheckBox" fmlaLink="$O$104" lockText="1" noThreeD="1"/>
</file>

<file path=xl/ctrlProps/ctrlProp28.xml><?xml version="1.0" encoding="utf-8"?>
<formControlPr xmlns="http://schemas.microsoft.com/office/spreadsheetml/2009/9/main" objectType="CheckBox" fmlaLink="$O$102" lockText="1" noThreeD="1"/>
</file>

<file path=xl/ctrlProps/ctrlProp29.xml><?xml version="1.0" encoding="utf-8"?>
<formControlPr xmlns="http://schemas.microsoft.com/office/spreadsheetml/2009/9/main" objectType="CheckBox" fmlaLink="$O$101" lockText="1" noThreeD="1"/>
</file>

<file path=xl/ctrlProps/ctrlProp3.xml><?xml version="1.0" encoding="utf-8"?>
<formControlPr xmlns="http://schemas.microsoft.com/office/spreadsheetml/2009/9/main" objectType="CheckBox" fmlaLink="O72" lockText="1" noThreeD="1"/>
</file>

<file path=xl/ctrlProps/ctrlProp30.xml><?xml version="1.0" encoding="utf-8"?>
<formControlPr xmlns="http://schemas.microsoft.com/office/spreadsheetml/2009/9/main" objectType="CheckBox" fmlaLink="$O$101" lockText="1" noThreeD="1"/>
</file>

<file path=xl/ctrlProps/ctrlProp31.xml><?xml version="1.0" encoding="utf-8"?>
<formControlPr xmlns="http://schemas.microsoft.com/office/spreadsheetml/2009/9/main" objectType="CheckBox" fmlaLink="O75" lockText="1" noThreeD="1"/>
</file>

<file path=xl/ctrlProps/ctrlProp32.xml><?xml version="1.0" encoding="utf-8"?>
<formControlPr xmlns="http://schemas.microsoft.com/office/spreadsheetml/2009/9/main" objectType="CheckBox" fmlaLink="$O$81" lockText="1" noThreeD="1"/>
</file>

<file path=xl/ctrlProps/ctrlProp33.xml><?xml version="1.0" encoding="utf-8"?>
<formControlPr xmlns="http://schemas.microsoft.com/office/spreadsheetml/2009/9/main" objectType="CheckBox" fmlaLink="$O$82" lockText="1" noThreeD="1"/>
</file>

<file path=xl/ctrlProps/ctrlProp34.xml><?xml version="1.0" encoding="utf-8"?>
<formControlPr xmlns="http://schemas.microsoft.com/office/spreadsheetml/2009/9/main" objectType="CheckBox" fmlaLink="O69" noThreeD="1"/>
</file>

<file path=xl/ctrlProps/ctrlProp35.xml><?xml version="1.0" encoding="utf-8"?>
<formControlPr xmlns="http://schemas.microsoft.com/office/spreadsheetml/2009/9/main" objectType="CheckBox" checked="Checked" fmlaLink="O110" lockText="1" noThreeD="1"/>
</file>

<file path=xl/ctrlProps/ctrlProp36.xml><?xml version="1.0" encoding="utf-8"?>
<formControlPr xmlns="http://schemas.microsoft.com/office/spreadsheetml/2009/9/main" objectType="CheckBox" fmlaLink="$O$79" lockText="1" noThreeD="1"/>
</file>

<file path=xl/ctrlProps/ctrlProp37.xml><?xml version="1.0" encoding="utf-8"?>
<formControlPr xmlns="http://schemas.microsoft.com/office/spreadsheetml/2009/9/main" objectType="CheckBox" fmlaLink="$Q$41" lockText="1" noThreeD="1"/>
</file>

<file path=xl/ctrlProps/ctrlProp38.xml><?xml version="1.0" encoding="utf-8"?>
<formControlPr xmlns="http://schemas.microsoft.com/office/spreadsheetml/2009/9/main" objectType="CheckBox" fmlaLink="$R$41" lockText="1" noThreeD="1"/>
</file>

<file path=xl/ctrlProps/ctrlProp39.xml><?xml version="1.0" encoding="utf-8"?>
<formControlPr xmlns="http://schemas.microsoft.com/office/spreadsheetml/2009/9/main" objectType="CheckBox" fmlaLink="O68" lockText="1" noThreeD="1"/>
</file>

<file path=xl/ctrlProps/ctrlProp4.xml><?xml version="1.0" encoding="utf-8"?>
<formControlPr xmlns="http://schemas.microsoft.com/office/spreadsheetml/2009/9/main" objectType="CheckBox" fmlaLink="O73" lockText="1" noThreeD="1"/>
</file>

<file path=xl/ctrlProps/ctrlProp40.xml><?xml version="1.0" encoding="utf-8"?>
<formControlPr xmlns="http://schemas.microsoft.com/office/spreadsheetml/2009/9/main" objectType="CheckBox" fmlaLink="$O$97" lockText="1" noThreeD="1"/>
</file>

<file path=xl/ctrlProps/ctrlProp41.xml><?xml version="1.0" encoding="utf-8"?>
<formControlPr xmlns="http://schemas.microsoft.com/office/spreadsheetml/2009/9/main" objectType="CheckBox" fmlaLink="$O$103" lockText="1" noThreeD="1"/>
</file>

<file path=xl/ctrlProps/ctrlProp42.xml><?xml version="1.0" encoding="utf-8"?>
<formControlPr xmlns="http://schemas.microsoft.com/office/spreadsheetml/2009/9/main" objectType="CheckBox" fmlaLink="$O$95" lockText="1" noThreeD="1"/>
</file>

<file path=xl/ctrlProps/ctrlProp43.xml><?xml version="1.0" encoding="utf-8"?>
<formControlPr xmlns="http://schemas.microsoft.com/office/spreadsheetml/2009/9/main" objectType="CheckBox" fmlaLink="$R$42" lockText="1" noThreeD="1"/>
</file>

<file path=xl/ctrlProps/ctrlProp5.xml><?xml version="1.0" encoding="utf-8"?>
<formControlPr xmlns="http://schemas.microsoft.com/office/spreadsheetml/2009/9/main" objectType="CheckBox" fmlaLink="O74" lockText="1" noThreeD="1"/>
</file>

<file path=xl/ctrlProps/ctrlProp6.xml><?xml version="1.0" encoding="utf-8"?>
<formControlPr xmlns="http://schemas.microsoft.com/office/spreadsheetml/2009/9/main" objectType="CheckBox" fmlaLink="$O$80" lockText="1" noThreeD="1"/>
</file>

<file path=xl/ctrlProps/ctrlProp7.xml><?xml version="1.0" encoding="utf-8"?>
<formControlPr xmlns="http://schemas.microsoft.com/office/spreadsheetml/2009/9/main" objectType="CheckBox" fmlaLink="O76" lockText="1" noThreeD="1"/>
</file>

<file path=xl/ctrlProps/ctrlProp8.xml><?xml version="1.0" encoding="utf-8"?>
<formControlPr xmlns="http://schemas.microsoft.com/office/spreadsheetml/2009/9/main" objectType="CheckBox" fmlaLink="$O$83" lockText="1" noThreeD="1"/>
</file>

<file path=xl/ctrlProps/ctrlProp9.xml><?xml version="1.0" encoding="utf-8"?>
<formControlPr xmlns="http://schemas.microsoft.com/office/spreadsheetml/2009/9/main" objectType="CheckBox" fmlaLink="$O$8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657225</xdr:colOff>
          <xdr:row>69</xdr:row>
          <xdr:rowOff>19050</xdr:rowOff>
        </xdr:from>
        <xdr:to>
          <xdr:col>8</xdr:col>
          <xdr:colOff>885825</xdr:colOff>
          <xdr:row>69</xdr:row>
          <xdr:rowOff>200025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647700</xdr:colOff>
          <xdr:row>70</xdr:row>
          <xdr:rowOff>28575</xdr:rowOff>
        </xdr:from>
        <xdr:to>
          <xdr:col>8</xdr:col>
          <xdr:colOff>904875</xdr:colOff>
          <xdr:row>70</xdr:row>
          <xdr:rowOff>219075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71</xdr:row>
          <xdr:rowOff>28575</xdr:rowOff>
        </xdr:from>
        <xdr:to>
          <xdr:col>8</xdr:col>
          <xdr:colOff>885825</xdr:colOff>
          <xdr:row>71</xdr:row>
          <xdr:rowOff>219075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72</xdr:row>
          <xdr:rowOff>19050</xdr:rowOff>
        </xdr:from>
        <xdr:to>
          <xdr:col>8</xdr:col>
          <xdr:colOff>895350</xdr:colOff>
          <xdr:row>72</xdr:row>
          <xdr:rowOff>209550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73</xdr:row>
          <xdr:rowOff>19050</xdr:rowOff>
        </xdr:from>
        <xdr:to>
          <xdr:col>8</xdr:col>
          <xdr:colOff>895350</xdr:colOff>
          <xdr:row>73</xdr:row>
          <xdr:rowOff>190500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79</xdr:row>
          <xdr:rowOff>28575</xdr:rowOff>
        </xdr:from>
        <xdr:to>
          <xdr:col>8</xdr:col>
          <xdr:colOff>895350</xdr:colOff>
          <xdr:row>79</xdr:row>
          <xdr:rowOff>219075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75</xdr:row>
          <xdr:rowOff>0</xdr:rowOff>
        </xdr:from>
        <xdr:to>
          <xdr:col>8</xdr:col>
          <xdr:colOff>895350</xdr:colOff>
          <xdr:row>75</xdr:row>
          <xdr:rowOff>200025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82</xdr:row>
          <xdr:rowOff>28575</xdr:rowOff>
        </xdr:from>
        <xdr:to>
          <xdr:col>8</xdr:col>
          <xdr:colOff>895350</xdr:colOff>
          <xdr:row>83</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647700</xdr:colOff>
          <xdr:row>83</xdr:row>
          <xdr:rowOff>28575</xdr:rowOff>
        </xdr:from>
        <xdr:to>
          <xdr:col>8</xdr:col>
          <xdr:colOff>895350</xdr:colOff>
          <xdr:row>83</xdr:row>
          <xdr:rowOff>219075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647700</xdr:colOff>
          <xdr:row>76</xdr:row>
          <xdr:rowOff>38100</xdr:rowOff>
        </xdr:from>
        <xdr:to>
          <xdr:col>8</xdr:col>
          <xdr:colOff>895350</xdr:colOff>
          <xdr:row>77</xdr:row>
          <xdr:rowOff>9525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84</xdr:row>
          <xdr:rowOff>38100</xdr:rowOff>
        </xdr:from>
        <xdr:to>
          <xdr:col>8</xdr:col>
          <xdr:colOff>895350</xdr:colOff>
          <xdr:row>85</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85</xdr:row>
          <xdr:rowOff>28575</xdr:rowOff>
        </xdr:from>
        <xdr:to>
          <xdr:col>8</xdr:col>
          <xdr:colOff>895350</xdr:colOff>
          <xdr:row>85</xdr:row>
          <xdr:rowOff>209550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86</xdr:row>
          <xdr:rowOff>38100</xdr:rowOff>
        </xdr:from>
        <xdr:to>
          <xdr:col>8</xdr:col>
          <xdr:colOff>895350</xdr:colOff>
          <xdr:row>87</xdr:row>
          <xdr:rowOff>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638175</xdr:colOff>
          <xdr:row>77</xdr:row>
          <xdr:rowOff>28575</xdr:rowOff>
        </xdr:from>
        <xdr:to>
          <xdr:col>8</xdr:col>
          <xdr:colOff>904875</xdr:colOff>
          <xdr:row>78</xdr:row>
          <xdr:rowOff>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647700</xdr:colOff>
          <xdr:row>90</xdr:row>
          <xdr:rowOff>28575</xdr:rowOff>
        </xdr:from>
        <xdr:to>
          <xdr:col>8</xdr:col>
          <xdr:colOff>895350</xdr:colOff>
          <xdr:row>90</xdr:row>
          <xdr:rowOff>219075</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87</xdr:row>
          <xdr:rowOff>19050</xdr:rowOff>
        </xdr:from>
        <xdr:to>
          <xdr:col>8</xdr:col>
          <xdr:colOff>895350</xdr:colOff>
          <xdr:row>87</xdr:row>
          <xdr:rowOff>209550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91</xdr:row>
          <xdr:rowOff>0</xdr:rowOff>
        </xdr:from>
        <xdr:to>
          <xdr:col>8</xdr:col>
          <xdr:colOff>895350</xdr:colOff>
          <xdr:row>91</xdr:row>
          <xdr:rowOff>200025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88</xdr:row>
          <xdr:rowOff>19050</xdr:rowOff>
        </xdr:from>
        <xdr:to>
          <xdr:col>8</xdr:col>
          <xdr:colOff>895350</xdr:colOff>
          <xdr:row>88</xdr:row>
          <xdr:rowOff>219075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89</xdr:row>
          <xdr:rowOff>28575</xdr:rowOff>
        </xdr:from>
        <xdr:to>
          <xdr:col>8</xdr:col>
          <xdr:colOff>885825</xdr:colOff>
          <xdr:row>90</xdr:row>
          <xdr:rowOff>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92</xdr:row>
          <xdr:rowOff>19050</xdr:rowOff>
        </xdr:from>
        <xdr:to>
          <xdr:col>8</xdr:col>
          <xdr:colOff>895350</xdr:colOff>
          <xdr:row>93</xdr:row>
          <xdr:rowOff>9525</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647700</xdr:colOff>
          <xdr:row>97</xdr:row>
          <xdr:rowOff>19050</xdr:rowOff>
        </xdr:from>
        <xdr:to>
          <xdr:col>8</xdr:col>
          <xdr:colOff>876300</xdr:colOff>
          <xdr:row>97</xdr:row>
          <xdr:rowOff>219075</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0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93</xdr:row>
          <xdr:rowOff>0</xdr:rowOff>
        </xdr:from>
        <xdr:to>
          <xdr:col>8</xdr:col>
          <xdr:colOff>885825</xdr:colOff>
          <xdr:row>93</xdr:row>
          <xdr:rowOff>200025</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0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98</xdr:row>
          <xdr:rowOff>28575</xdr:rowOff>
        </xdr:from>
        <xdr:to>
          <xdr:col>8</xdr:col>
          <xdr:colOff>895350</xdr:colOff>
          <xdr:row>98</xdr:row>
          <xdr:rowOff>219075</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0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99</xdr:row>
          <xdr:rowOff>38100</xdr:rowOff>
        </xdr:from>
        <xdr:to>
          <xdr:col>8</xdr:col>
          <xdr:colOff>885825</xdr:colOff>
          <xdr:row>100</xdr:row>
          <xdr:rowOff>9525</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647700</xdr:colOff>
          <xdr:row>95</xdr:row>
          <xdr:rowOff>28575</xdr:rowOff>
        </xdr:from>
        <xdr:to>
          <xdr:col>8</xdr:col>
          <xdr:colOff>895350</xdr:colOff>
          <xdr:row>96</xdr:row>
          <xdr:rowOff>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100</xdr:row>
          <xdr:rowOff>0</xdr:rowOff>
        </xdr:from>
        <xdr:to>
          <xdr:col>8</xdr:col>
          <xdr:colOff>895350</xdr:colOff>
          <xdr:row>100</xdr:row>
          <xdr:rowOff>200025</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647700</xdr:colOff>
          <xdr:row>103</xdr:row>
          <xdr:rowOff>9525</xdr:rowOff>
        </xdr:from>
        <xdr:to>
          <xdr:col>8</xdr:col>
          <xdr:colOff>904875</xdr:colOff>
          <xdr:row>103</xdr:row>
          <xdr:rowOff>200025</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101</xdr:row>
          <xdr:rowOff>19050</xdr:rowOff>
        </xdr:from>
        <xdr:to>
          <xdr:col>8</xdr:col>
          <xdr:colOff>885825</xdr:colOff>
          <xdr:row>102</xdr:row>
          <xdr:rowOff>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100</xdr:row>
          <xdr:rowOff>0</xdr:rowOff>
        </xdr:from>
        <xdr:to>
          <xdr:col>8</xdr:col>
          <xdr:colOff>885825</xdr:colOff>
          <xdr:row>100</xdr:row>
          <xdr:rowOff>209550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100</xdr:row>
          <xdr:rowOff>0</xdr:rowOff>
        </xdr:from>
        <xdr:to>
          <xdr:col>8</xdr:col>
          <xdr:colOff>895350</xdr:colOff>
          <xdr:row>100</xdr:row>
          <xdr:rowOff>209550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74</xdr:row>
          <xdr:rowOff>19050</xdr:rowOff>
        </xdr:from>
        <xdr:to>
          <xdr:col>8</xdr:col>
          <xdr:colOff>885825</xdr:colOff>
          <xdr:row>74</xdr:row>
          <xdr:rowOff>200025</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647700</xdr:colOff>
          <xdr:row>80</xdr:row>
          <xdr:rowOff>19050</xdr:rowOff>
        </xdr:from>
        <xdr:to>
          <xdr:col>8</xdr:col>
          <xdr:colOff>895350</xdr:colOff>
          <xdr:row>80</xdr:row>
          <xdr:rowOff>219075</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81</xdr:row>
          <xdr:rowOff>0</xdr:rowOff>
        </xdr:from>
        <xdr:to>
          <xdr:col>8</xdr:col>
          <xdr:colOff>895350</xdr:colOff>
          <xdr:row>82</xdr:row>
          <xdr:rowOff>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647700</xdr:colOff>
          <xdr:row>68</xdr:row>
          <xdr:rowOff>9525</xdr:rowOff>
        </xdr:from>
        <xdr:to>
          <xdr:col>8</xdr:col>
          <xdr:colOff>904875</xdr:colOff>
          <xdr:row>68</xdr:row>
          <xdr:rowOff>200025</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0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106</xdr:row>
          <xdr:rowOff>114300</xdr:rowOff>
        </xdr:from>
        <xdr:to>
          <xdr:col>8</xdr:col>
          <xdr:colOff>895350</xdr:colOff>
          <xdr:row>107</xdr:row>
          <xdr:rowOff>76200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0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638175</xdr:colOff>
          <xdr:row>78</xdr:row>
          <xdr:rowOff>19050</xdr:rowOff>
        </xdr:from>
        <xdr:to>
          <xdr:col>8</xdr:col>
          <xdr:colOff>904875</xdr:colOff>
          <xdr:row>78</xdr:row>
          <xdr:rowOff>209550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0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542925</xdr:colOff>
          <xdr:row>39</xdr:row>
          <xdr:rowOff>133350</xdr:rowOff>
        </xdr:from>
        <xdr:to>
          <xdr:col>5</xdr:col>
          <xdr:colOff>771525</xdr:colOff>
          <xdr:row>41</xdr:row>
          <xdr:rowOff>38100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0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39</xdr:row>
          <xdr:rowOff>133350</xdr:rowOff>
        </xdr:from>
        <xdr:to>
          <xdr:col>8</xdr:col>
          <xdr:colOff>609600</xdr:colOff>
          <xdr:row>40</xdr:row>
          <xdr:rowOff>180975</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0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67</xdr:row>
          <xdr:rowOff>19050</xdr:rowOff>
        </xdr:from>
        <xdr:to>
          <xdr:col>8</xdr:col>
          <xdr:colOff>885825</xdr:colOff>
          <xdr:row>67</xdr:row>
          <xdr:rowOff>219075</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0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638175</xdr:colOff>
          <xdr:row>96</xdr:row>
          <xdr:rowOff>19050</xdr:rowOff>
        </xdr:from>
        <xdr:to>
          <xdr:col>8</xdr:col>
          <xdr:colOff>914400</xdr:colOff>
          <xdr:row>97</xdr:row>
          <xdr:rowOff>0</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0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647700</xdr:colOff>
          <xdr:row>102</xdr:row>
          <xdr:rowOff>9525</xdr:rowOff>
        </xdr:from>
        <xdr:to>
          <xdr:col>8</xdr:col>
          <xdr:colOff>895350</xdr:colOff>
          <xdr:row>102</xdr:row>
          <xdr:rowOff>200025</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94</xdr:row>
          <xdr:rowOff>9525</xdr:rowOff>
        </xdr:from>
        <xdr:to>
          <xdr:col>8</xdr:col>
          <xdr:colOff>895350</xdr:colOff>
          <xdr:row>95</xdr:row>
          <xdr:rowOff>0</xdr:rowOff>
        </xdr:to>
        <xdr:sp macro="" textlink="">
          <xdr:nvSpPr>
            <xdr:cNvPr id="6208" name="Check Box 64" hidden="1">
              <a:extLst>
                <a:ext uri="{63B3BB69-23CF-44E3-9099-C40C66FF867C}">
                  <a14:compatExt spid="_x0000_s6208"/>
                </a:ext>
                <a:ext uri="{FF2B5EF4-FFF2-40B4-BE49-F238E27FC236}">
                  <a16:creationId xmlns:a16="http://schemas.microsoft.com/office/drawing/2014/main" id="{00000000-0008-0000-0000-00004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42</xdr:row>
          <xdr:rowOff>114300</xdr:rowOff>
        </xdr:from>
        <xdr:to>
          <xdr:col>8</xdr:col>
          <xdr:colOff>600075</xdr:colOff>
          <xdr:row>43</xdr:row>
          <xdr:rowOff>123825</xdr:rowOff>
        </xdr:to>
        <xdr:sp macro="" textlink="">
          <xdr:nvSpPr>
            <xdr:cNvPr id="6209" name="Check Box 65"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Verve">
      <a:dk1>
        <a:sysClr val="windowText" lastClr="000000"/>
      </a:dk1>
      <a:lt1>
        <a:sysClr val="window" lastClr="FFFFFF"/>
      </a:lt1>
      <a:dk2>
        <a:srgbClr val="666666"/>
      </a:dk2>
      <a:lt2>
        <a:srgbClr val="D2D2D2"/>
      </a:lt2>
      <a:accent1>
        <a:srgbClr val="FF388C"/>
      </a:accent1>
      <a:accent2>
        <a:srgbClr val="E40059"/>
      </a:accent2>
      <a:accent3>
        <a:srgbClr val="9C007F"/>
      </a:accent3>
      <a:accent4>
        <a:srgbClr val="68007F"/>
      </a:accent4>
      <a:accent5>
        <a:srgbClr val="005BD3"/>
      </a:accent5>
      <a:accent6>
        <a:srgbClr val="00349E"/>
      </a:accent6>
      <a:hlink>
        <a:srgbClr val="17BBFD"/>
      </a:hlink>
      <a:folHlink>
        <a:srgbClr val="FF79C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Z160"/>
  <sheetViews>
    <sheetView tabSelected="1" view="pageBreakPreview" zoomScale="70" zoomScaleNormal="100" zoomScaleSheetLayoutView="70" workbookViewId="0">
      <selection activeCell="M16" sqref="M16"/>
    </sheetView>
  </sheetViews>
  <sheetFormatPr defaultColWidth="11.125" defaultRowHeight="12.75" x14ac:dyDescent="0.2"/>
  <cols>
    <col min="1" max="1" width="4.125" style="8" customWidth="1"/>
    <col min="2" max="2" width="5.875" style="9" customWidth="1"/>
    <col min="3" max="4" width="11.125" style="9" customWidth="1"/>
    <col min="5" max="5" width="22.375" style="9" customWidth="1"/>
    <col min="6" max="6" width="11.125" style="9" customWidth="1"/>
    <col min="7" max="7" width="14.875" style="9" customWidth="1"/>
    <col min="8" max="8" width="25.625" style="1" bestFit="1" customWidth="1"/>
    <col min="9" max="9" width="21.375" style="10" bestFit="1" customWidth="1"/>
    <col min="10" max="10" width="9.875" style="8" customWidth="1"/>
    <col min="11" max="11" width="21.75" style="8" customWidth="1"/>
    <col min="12" max="12" width="4.125" style="8" customWidth="1"/>
    <col min="13" max="13" width="15.625" style="10" customWidth="1"/>
    <col min="14" max="14" width="5.625" style="11" customWidth="1"/>
    <col min="15" max="15" width="11.125" style="11" hidden="1" customWidth="1"/>
    <col min="16" max="16" width="13" style="8" hidden="1" customWidth="1"/>
    <col min="17" max="26" width="11.125" style="8" hidden="1" customWidth="1"/>
    <col min="27" max="27" width="3.875" style="8" customWidth="1"/>
    <col min="28" max="16384" width="11.125" style="8"/>
  </cols>
  <sheetData>
    <row r="2" spans="2:13" x14ac:dyDescent="0.2">
      <c r="B2" s="90" t="s">
        <v>105</v>
      </c>
      <c r="C2" s="90"/>
      <c r="K2" s="8" t="str">
        <f ca="1">CustomDocProps("PD3_-1_1_0")</f>
        <v>QF 06 INT Enrolment</v>
      </c>
    </row>
    <row r="3" spans="2:13" ht="13.5" thickBot="1" x14ac:dyDescent="0.25">
      <c r="B3" s="8"/>
      <c r="C3" s="8"/>
      <c r="D3" s="8"/>
      <c r="E3" s="8"/>
      <c r="F3" s="8"/>
      <c r="G3" s="8"/>
      <c r="H3" s="8"/>
      <c r="I3" s="8"/>
      <c r="M3" s="8"/>
    </row>
    <row r="4" spans="2:13" ht="13.5" customHeight="1" thickTop="1" x14ac:dyDescent="0.2">
      <c r="B4" s="12"/>
      <c r="C4" s="13"/>
      <c r="D4" s="13"/>
      <c r="E4" s="13"/>
      <c r="F4" s="13"/>
      <c r="G4" s="13"/>
      <c r="H4" s="13"/>
      <c r="I4" s="13"/>
      <c r="J4" s="13"/>
      <c r="K4" s="13"/>
      <c r="L4" s="14"/>
      <c r="M4" s="8"/>
    </row>
    <row r="5" spans="2:13" x14ac:dyDescent="0.2">
      <c r="B5" s="15"/>
      <c r="C5" s="71"/>
      <c r="D5" s="71"/>
      <c r="E5" s="71"/>
      <c r="F5" s="71"/>
      <c r="G5" s="71"/>
      <c r="H5" s="71"/>
      <c r="I5" s="71"/>
      <c r="J5" s="71"/>
      <c r="K5" s="71"/>
      <c r="L5" s="16"/>
      <c r="M5" s="8"/>
    </row>
    <row r="6" spans="2:13" ht="26.25" x14ac:dyDescent="0.2">
      <c r="B6" s="17"/>
      <c r="C6" s="173" t="s">
        <v>21</v>
      </c>
      <c r="D6" s="173"/>
      <c r="E6" s="173"/>
      <c r="F6" s="173"/>
      <c r="G6" s="173"/>
      <c r="H6" s="173"/>
      <c r="I6" s="173"/>
      <c r="J6" s="173"/>
      <c r="K6" s="173"/>
      <c r="L6" s="18"/>
      <c r="M6" s="19"/>
    </row>
    <row r="7" spans="2:13" ht="30" x14ac:dyDescent="0.2">
      <c r="B7" s="15"/>
      <c r="C7" s="174" t="s">
        <v>106</v>
      </c>
      <c r="D7" s="175"/>
      <c r="E7" s="175"/>
      <c r="F7" s="175"/>
      <c r="G7" s="175"/>
      <c r="H7" s="175"/>
      <c r="I7" s="175"/>
      <c r="J7" s="175"/>
      <c r="K7" s="175"/>
      <c r="L7" s="16"/>
      <c r="M7" s="8"/>
    </row>
    <row r="8" spans="2:13" x14ac:dyDescent="0.2">
      <c r="B8" s="20"/>
      <c r="C8" s="50"/>
      <c r="D8" s="50"/>
      <c r="E8" s="50"/>
      <c r="F8" s="50"/>
      <c r="G8" s="50"/>
      <c r="H8" s="50"/>
      <c r="I8" s="50"/>
      <c r="J8" s="50"/>
      <c r="K8" s="50"/>
      <c r="L8" s="21"/>
      <c r="M8" s="8"/>
    </row>
    <row r="9" spans="2:13" ht="26.1" customHeight="1" thickBot="1" x14ac:dyDescent="0.25">
      <c r="B9" s="15"/>
      <c r="C9" s="181" t="s">
        <v>23</v>
      </c>
      <c r="D9" s="181"/>
      <c r="E9" s="181"/>
      <c r="H9" s="9"/>
      <c r="I9" s="9"/>
      <c r="J9" s="9"/>
      <c r="K9" s="9"/>
      <c r="L9" s="16"/>
      <c r="M9" s="8"/>
    </row>
    <row r="10" spans="2:13" ht="26.1" customHeight="1" thickBot="1" x14ac:dyDescent="0.25">
      <c r="B10" s="15"/>
      <c r="D10" s="115" t="s">
        <v>86</v>
      </c>
      <c r="E10" s="116"/>
      <c r="F10" s="176"/>
      <c r="G10" s="177"/>
      <c r="H10" s="177"/>
      <c r="I10" s="177"/>
      <c r="J10" s="177"/>
      <c r="K10" s="178"/>
      <c r="L10" s="16"/>
      <c r="M10" s="8"/>
    </row>
    <row r="11" spans="2:13" ht="26.1" customHeight="1" thickBot="1" x14ac:dyDescent="0.25">
      <c r="B11" s="15"/>
      <c r="D11" s="115" t="s">
        <v>24</v>
      </c>
      <c r="E11" s="116"/>
      <c r="F11" s="94"/>
      <c r="G11" s="95"/>
      <c r="H11" s="95"/>
      <c r="I11" s="95"/>
      <c r="J11" s="95"/>
      <c r="K11" s="96"/>
      <c r="L11" s="16"/>
      <c r="M11" s="8"/>
    </row>
    <row r="12" spans="2:13" ht="20.25" customHeight="1" thickBot="1" x14ac:dyDescent="0.25">
      <c r="B12" s="15"/>
      <c r="D12" s="22"/>
      <c r="E12" s="23" t="s">
        <v>87</v>
      </c>
      <c r="F12" s="182"/>
      <c r="G12" s="183"/>
      <c r="H12" s="183"/>
      <c r="I12" s="183"/>
      <c r="J12" s="183"/>
      <c r="K12" s="184"/>
      <c r="L12" s="16"/>
      <c r="M12" s="8"/>
    </row>
    <row r="13" spans="2:13" ht="20.25" customHeight="1" thickBot="1" x14ac:dyDescent="0.25">
      <c r="B13" s="15"/>
      <c r="D13" s="22"/>
      <c r="E13" s="70" t="s">
        <v>113</v>
      </c>
      <c r="F13" s="87"/>
      <c r="G13" s="88"/>
      <c r="H13" s="88"/>
      <c r="I13" s="88"/>
      <c r="J13" s="88"/>
      <c r="K13" s="89"/>
      <c r="L13" s="16"/>
      <c r="M13" s="8"/>
    </row>
    <row r="14" spans="2:13" ht="26.1" customHeight="1" thickBot="1" x14ac:dyDescent="0.25">
      <c r="B14" s="15"/>
      <c r="D14" s="115" t="s">
        <v>85</v>
      </c>
      <c r="E14" s="116"/>
      <c r="F14" s="176"/>
      <c r="G14" s="177"/>
      <c r="H14" s="177"/>
      <c r="I14" s="177"/>
      <c r="J14" s="177"/>
      <c r="K14" s="178"/>
      <c r="L14" s="16"/>
      <c r="M14" s="8"/>
    </row>
    <row r="15" spans="2:13" ht="26.1" customHeight="1" thickBot="1" x14ac:dyDescent="0.25">
      <c r="B15" s="15"/>
      <c r="F15" s="94"/>
      <c r="G15" s="95"/>
      <c r="H15" s="95"/>
      <c r="I15" s="95"/>
      <c r="J15" s="95"/>
      <c r="K15" s="96"/>
      <c r="L15" s="16"/>
      <c r="M15" s="8"/>
    </row>
    <row r="16" spans="2:13" ht="26.1" customHeight="1" thickBot="1" x14ac:dyDescent="0.25">
      <c r="B16" s="15"/>
      <c r="E16" s="23" t="s">
        <v>25</v>
      </c>
      <c r="F16" s="176"/>
      <c r="G16" s="177"/>
      <c r="H16" s="178"/>
      <c r="I16" s="23" t="s">
        <v>26</v>
      </c>
      <c r="J16" s="176"/>
      <c r="K16" s="178"/>
      <c r="L16" s="16"/>
      <c r="M16" s="8"/>
    </row>
    <row r="17" spans="2:13" ht="26.1" customHeight="1" thickBot="1" x14ac:dyDescent="0.25">
      <c r="B17" s="15"/>
      <c r="E17" s="23" t="s">
        <v>27</v>
      </c>
      <c r="F17" s="94"/>
      <c r="G17" s="95"/>
      <c r="H17" s="96"/>
      <c r="I17" s="23" t="s">
        <v>28</v>
      </c>
      <c r="J17" s="179"/>
      <c r="K17" s="180"/>
      <c r="L17" s="16"/>
      <c r="M17" s="8"/>
    </row>
    <row r="18" spans="2:13" ht="26.1" customHeight="1" x14ac:dyDescent="0.2">
      <c r="B18" s="15"/>
      <c r="C18" s="185" t="s">
        <v>88</v>
      </c>
      <c r="D18" s="185"/>
      <c r="E18" s="185"/>
      <c r="F18" s="185"/>
      <c r="G18" s="185"/>
      <c r="H18" s="185"/>
      <c r="I18" s="185"/>
      <c r="J18" s="185"/>
      <c r="K18" s="185"/>
      <c r="L18" s="16"/>
      <c r="M18" s="8"/>
    </row>
    <row r="19" spans="2:13" ht="15" customHeight="1" x14ac:dyDescent="0.2">
      <c r="B19" s="15"/>
      <c r="C19" s="185"/>
      <c r="D19" s="185"/>
      <c r="E19" s="185"/>
      <c r="F19" s="185"/>
      <c r="G19" s="185"/>
      <c r="H19" s="185"/>
      <c r="I19" s="185"/>
      <c r="J19" s="185"/>
      <c r="K19" s="185"/>
      <c r="L19" s="16"/>
      <c r="M19" s="8"/>
    </row>
    <row r="20" spans="2:13" ht="13.5" thickBot="1" x14ac:dyDescent="0.25">
      <c r="B20" s="15"/>
      <c r="H20" s="9"/>
      <c r="I20" s="9"/>
      <c r="J20" s="9"/>
      <c r="K20" s="9"/>
      <c r="L20" s="16"/>
      <c r="M20" s="8"/>
    </row>
    <row r="21" spans="2:13" ht="26.1" customHeight="1" thickBot="1" x14ac:dyDescent="0.25">
      <c r="B21" s="15"/>
      <c r="D21" s="115" t="s">
        <v>51</v>
      </c>
      <c r="E21" s="116"/>
      <c r="F21" s="176"/>
      <c r="G21" s="177"/>
      <c r="H21" s="177"/>
      <c r="I21" s="177"/>
      <c r="J21" s="177"/>
      <c r="K21" s="178"/>
      <c r="L21" s="16"/>
      <c r="M21" s="8"/>
    </row>
    <row r="22" spans="2:13" ht="26.1" customHeight="1" thickBot="1" x14ac:dyDescent="0.25">
      <c r="B22" s="15"/>
      <c r="E22" s="25" t="s">
        <v>38</v>
      </c>
      <c r="F22" s="94"/>
      <c r="G22" s="95"/>
      <c r="H22" s="95"/>
      <c r="I22" s="95"/>
      <c r="J22" s="95"/>
      <c r="K22" s="96"/>
      <c r="L22" s="16"/>
      <c r="M22" s="8"/>
    </row>
    <row r="23" spans="2:13" ht="26.1" customHeight="1" thickBot="1" x14ac:dyDescent="0.25">
      <c r="B23" s="15"/>
      <c r="E23" s="23" t="s">
        <v>25</v>
      </c>
      <c r="F23" s="94"/>
      <c r="G23" s="95"/>
      <c r="H23" s="96"/>
      <c r="I23" s="23" t="s">
        <v>26</v>
      </c>
      <c r="J23" s="176"/>
      <c r="K23" s="178"/>
      <c r="L23" s="16"/>
      <c r="M23" s="8"/>
    </row>
    <row r="24" spans="2:13" ht="26.1" customHeight="1" thickBot="1" x14ac:dyDescent="0.25">
      <c r="B24" s="15"/>
      <c r="E24" s="23" t="s">
        <v>27</v>
      </c>
      <c r="F24" s="190"/>
      <c r="G24" s="191"/>
      <c r="H24" s="192"/>
      <c r="I24" s="26" t="s">
        <v>28</v>
      </c>
      <c r="J24" s="179"/>
      <c r="K24" s="180"/>
      <c r="L24" s="16"/>
      <c r="M24" s="8"/>
    </row>
    <row r="25" spans="2:13" ht="26.1" customHeight="1" thickBot="1" x14ac:dyDescent="0.25">
      <c r="B25" s="15"/>
      <c r="E25" s="23" t="s">
        <v>54</v>
      </c>
      <c r="F25" s="94"/>
      <c r="G25" s="95"/>
      <c r="H25" s="95"/>
      <c r="I25" s="95"/>
      <c r="J25" s="95"/>
      <c r="K25" s="96"/>
      <c r="L25" s="16"/>
      <c r="M25" s="8"/>
    </row>
    <row r="26" spans="2:13" ht="24.75" customHeight="1" thickBot="1" x14ac:dyDescent="0.25">
      <c r="B26" s="15"/>
      <c r="E26" s="23" t="s">
        <v>99</v>
      </c>
      <c r="F26" s="104"/>
      <c r="G26" s="105"/>
      <c r="H26" s="105"/>
      <c r="I26" s="105"/>
      <c r="J26" s="105"/>
      <c r="K26" s="106"/>
      <c r="L26" s="27"/>
      <c r="M26" s="8"/>
    </row>
    <row r="27" spans="2:13" ht="13.5" thickBot="1" x14ac:dyDescent="0.25">
      <c r="B27" s="15"/>
      <c r="F27" s="28"/>
      <c r="H27" s="9"/>
      <c r="I27" s="28"/>
      <c r="J27" s="28"/>
      <c r="K27" s="28"/>
      <c r="L27" s="16"/>
      <c r="M27" s="8"/>
    </row>
    <row r="28" spans="2:13" ht="26.1" customHeight="1" thickBot="1" x14ac:dyDescent="0.25">
      <c r="B28" s="186" t="s">
        <v>100</v>
      </c>
      <c r="C28" s="115"/>
      <c r="D28" s="115"/>
      <c r="E28" s="116"/>
      <c r="F28" s="94"/>
      <c r="G28" s="95"/>
      <c r="H28" s="95"/>
      <c r="I28" s="95"/>
      <c r="J28" s="95"/>
      <c r="K28" s="96"/>
      <c r="L28" s="16"/>
      <c r="M28" s="8"/>
    </row>
    <row r="29" spans="2:13" ht="26.1" customHeight="1" thickBot="1" x14ac:dyDescent="0.25">
      <c r="B29" s="15"/>
      <c r="C29" s="115" t="s">
        <v>101</v>
      </c>
      <c r="D29" s="115"/>
      <c r="E29" s="116"/>
      <c r="F29" s="187"/>
      <c r="G29" s="188"/>
      <c r="H29" s="188"/>
      <c r="I29" s="188"/>
      <c r="J29" s="188"/>
      <c r="K29" s="189"/>
      <c r="L29" s="16"/>
      <c r="M29" s="8"/>
    </row>
    <row r="30" spans="2:13" ht="26.1" customHeight="1" thickBot="1" x14ac:dyDescent="0.25">
      <c r="B30" s="15"/>
      <c r="C30" s="115" t="s">
        <v>29</v>
      </c>
      <c r="D30" s="115"/>
      <c r="E30" s="116"/>
      <c r="F30" s="94"/>
      <c r="G30" s="95"/>
      <c r="H30" s="95"/>
      <c r="I30" s="95"/>
      <c r="J30" s="95"/>
      <c r="K30" s="96"/>
      <c r="L30" s="16"/>
      <c r="M30" s="8"/>
    </row>
    <row r="31" spans="2:13" x14ac:dyDescent="0.2">
      <c r="B31" s="15"/>
      <c r="H31" s="9"/>
      <c r="I31" s="9"/>
      <c r="J31" s="9"/>
      <c r="K31" s="9"/>
      <c r="L31" s="16"/>
      <c r="M31" s="8"/>
    </row>
    <row r="32" spans="2:13" x14ac:dyDescent="0.2">
      <c r="B32" s="15"/>
      <c r="H32" s="9"/>
      <c r="I32" s="9"/>
      <c r="J32" s="9"/>
      <c r="K32" s="9"/>
      <c r="L32" s="16"/>
      <c r="M32" s="8"/>
    </row>
    <row r="33" spans="2:19" ht="26.1" customHeight="1" x14ac:dyDescent="0.2">
      <c r="B33" s="15"/>
      <c r="C33" s="181" t="s">
        <v>30</v>
      </c>
      <c r="D33" s="181"/>
      <c r="E33" s="181"/>
      <c r="F33" s="114" t="s">
        <v>83</v>
      </c>
      <c r="G33" s="114"/>
      <c r="H33" s="114"/>
      <c r="I33" s="114"/>
      <c r="J33" s="114"/>
      <c r="K33" s="114"/>
      <c r="L33" s="16"/>
      <c r="M33" s="8"/>
    </row>
    <row r="34" spans="2:19" ht="13.5" thickBot="1" x14ac:dyDescent="0.25">
      <c r="B34" s="15"/>
      <c r="H34" s="9"/>
      <c r="I34" s="9"/>
      <c r="J34" s="9"/>
      <c r="K34" s="9"/>
      <c r="L34" s="16"/>
      <c r="M34" s="8"/>
    </row>
    <row r="35" spans="2:19" ht="26.1" customHeight="1" thickBot="1" x14ac:dyDescent="0.25">
      <c r="B35" s="15"/>
      <c r="C35" s="115" t="s">
        <v>102</v>
      </c>
      <c r="D35" s="115"/>
      <c r="E35" s="116"/>
      <c r="F35" s="94"/>
      <c r="G35" s="95"/>
      <c r="H35" s="95"/>
      <c r="I35" s="95"/>
      <c r="J35" s="95"/>
      <c r="K35" s="96"/>
      <c r="L35" s="16"/>
      <c r="M35" s="8"/>
    </row>
    <row r="36" spans="2:19" ht="26.1" customHeight="1" thickBot="1" x14ac:dyDescent="0.25">
      <c r="B36" s="15"/>
      <c r="D36" s="115" t="s">
        <v>103</v>
      </c>
      <c r="E36" s="116"/>
      <c r="F36" s="97"/>
      <c r="G36" s="98"/>
      <c r="H36" s="98"/>
      <c r="I36" s="98"/>
      <c r="J36" s="98"/>
      <c r="K36" s="99"/>
      <c r="L36" s="16"/>
      <c r="M36" s="8"/>
    </row>
    <row r="37" spans="2:19" ht="25.5" customHeight="1" thickBot="1" x14ac:dyDescent="0.25">
      <c r="B37" s="15"/>
      <c r="D37" s="115" t="s">
        <v>84</v>
      </c>
      <c r="E37" s="116"/>
      <c r="F37" s="203"/>
      <c r="G37" s="95"/>
      <c r="H37" s="95"/>
      <c r="I37" s="95"/>
      <c r="J37" s="95"/>
      <c r="K37" s="96"/>
      <c r="L37" s="16"/>
      <c r="M37" s="8"/>
    </row>
    <row r="38" spans="2:19" ht="13.5" thickBot="1" x14ac:dyDescent="0.25">
      <c r="B38" s="15"/>
      <c r="C38" s="29"/>
      <c r="D38" s="29"/>
      <c r="E38" s="29"/>
      <c r="F38" s="29"/>
      <c r="G38" s="29"/>
      <c r="H38" s="29"/>
      <c r="I38" s="29"/>
      <c r="J38" s="29"/>
      <c r="K38" s="29"/>
      <c r="L38" s="16"/>
      <c r="M38" s="8"/>
    </row>
    <row r="39" spans="2:19" ht="38.25" customHeight="1" x14ac:dyDescent="0.2">
      <c r="B39" s="15"/>
      <c r="C39" s="120" t="s">
        <v>31</v>
      </c>
      <c r="D39" s="121"/>
      <c r="E39" s="121"/>
      <c r="F39" s="121"/>
      <c r="G39" s="121"/>
      <c r="H39" s="121"/>
      <c r="I39" s="121"/>
      <c r="J39" s="121"/>
      <c r="K39" s="121"/>
      <c r="L39" s="16"/>
      <c r="M39" s="8"/>
      <c r="P39" s="67"/>
      <c r="Q39" s="67"/>
      <c r="R39" s="67"/>
      <c r="S39" s="67"/>
    </row>
    <row r="40" spans="2:19" x14ac:dyDescent="0.2">
      <c r="B40" s="15"/>
      <c r="H40" s="9"/>
      <c r="I40" s="9"/>
      <c r="J40" s="9"/>
      <c r="K40" s="9"/>
      <c r="L40" s="16"/>
      <c r="M40" s="8"/>
      <c r="P40" s="67"/>
      <c r="Q40" s="67"/>
      <c r="R40" s="67"/>
      <c r="S40" s="67"/>
    </row>
    <row r="41" spans="2:19" ht="15.75" x14ac:dyDescent="0.2">
      <c r="B41" s="15"/>
      <c r="C41" s="30"/>
      <c r="D41" s="61" t="s">
        <v>32</v>
      </c>
      <c r="E41" s="61"/>
      <c r="F41" s="22"/>
      <c r="H41" s="61" t="s">
        <v>34</v>
      </c>
      <c r="I41" s="9"/>
      <c r="J41" s="9"/>
      <c r="K41" s="9"/>
      <c r="L41" s="16"/>
      <c r="M41" s="8"/>
      <c r="P41" s="67"/>
      <c r="Q41" s="67" t="b">
        <v>0</v>
      </c>
      <c r="R41" s="67" t="b">
        <v>0</v>
      </c>
      <c r="S41" s="67"/>
    </row>
    <row r="42" spans="2:19" ht="15.75" x14ac:dyDescent="0.2">
      <c r="B42" s="15"/>
      <c r="D42" s="61" t="s">
        <v>33</v>
      </c>
      <c r="E42" s="61"/>
      <c r="F42" s="68" t="str">
        <f>IF(Q41, "Thank you", "Please Check")</f>
        <v>Please Check</v>
      </c>
      <c r="H42" s="9"/>
      <c r="I42" s="68" t="str">
        <f>IF(R41, "Thank you", "Please Check")</f>
        <v>Please Check</v>
      </c>
      <c r="J42" s="9"/>
      <c r="K42" s="9"/>
      <c r="L42" s="16"/>
      <c r="M42" s="8"/>
      <c r="P42" s="67"/>
      <c r="Q42" s="67"/>
      <c r="R42" s="67" t="b">
        <v>0</v>
      </c>
      <c r="S42" s="67"/>
    </row>
    <row r="43" spans="2:19" ht="15.75" x14ac:dyDescent="0.2">
      <c r="B43" s="15"/>
      <c r="H43" s="61" t="s">
        <v>55</v>
      </c>
      <c r="I43" s="24"/>
      <c r="J43" s="9"/>
      <c r="K43" s="9"/>
      <c r="L43" s="16"/>
      <c r="M43" s="8"/>
      <c r="P43" s="67"/>
      <c r="Q43" s="67"/>
      <c r="R43" s="67"/>
      <c r="S43" s="67"/>
    </row>
    <row r="44" spans="2:19" ht="15.75" x14ac:dyDescent="0.2">
      <c r="B44" s="31"/>
      <c r="C44" s="32"/>
      <c r="D44" s="32"/>
      <c r="E44" s="32"/>
      <c r="F44" s="32" t="b">
        <v>0</v>
      </c>
      <c r="G44" s="32" t="b">
        <v>0</v>
      </c>
      <c r="H44" s="62" t="s">
        <v>56</v>
      </c>
      <c r="I44" s="33"/>
      <c r="J44" s="32" t="s">
        <v>35</v>
      </c>
      <c r="K44" s="32"/>
      <c r="L44" s="34"/>
      <c r="P44" s="67"/>
      <c r="Q44" s="67"/>
      <c r="R44" s="67"/>
      <c r="S44" s="67"/>
    </row>
    <row r="45" spans="2:19" ht="20.25" customHeight="1" x14ac:dyDescent="0.2">
      <c r="B45" s="31"/>
      <c r="C45" s="32"/>
      <c r="D45" s="32"/>
      <c r="E45" s="32"/>
      <c r="F45" s="32"/>
      <c r="G45" s="32"/>
      <c r="H45" s="32"/>
      <c r="I45" s="69" t="str">
        <f>IF(R42, "Thank you", "Please Check")</f>
        <v>Please Check</v>
      </c>
      <c r="J45" s="32"/>
      <c r="K45" s="32" t="b">
        <v>0</v>
      </c>
      <c r="L45" s="34"/>
    </row>
    <row r="46" spans="2:19" ht="12.75" customHeight="1" x14ac:dyDescent="0.2">
      <c r="B46" s="35"/>
      <c r="C46" s="100" t="s">
        <v>36</v>
      </c>
      <c r="D46" s="100"/>
      <c r="E46" s="100"/>
      <c r="F46" s="100"/>
      <c r="G46" s="100"/>
      <c r="H46" s="100"/>
      <c r="I46" s="100"/>
      <c r="J46" s="100"/>
      <c r="K46" s="100"/>
      <c r="L46" s="36"/>
      <c r="M46" s="37"/>
    </row>
    <row r="47" spans="2:19" ht="12.75" customHeight="1" x14ac:dyDescent="0.2">
      <c r="B47" s="35"/>
      <c r="C47" s="100"/>
      <c r="D47" s="100"/>
      <c r="E47" s="100"/>
      <c r="F47" s="100"/>
      <c r="G47" s="100"/>
      <c r="H47" s="100"/>
      <c r="I47" s="100"/>
      <c r="J47" s="100"/>
      <c r="K47" s="100"/>
      <c r="L47" s="36"/>
      <c r="M47" s="37"/>
    </row>
    <row r="48" spans="2:19" ht="12.75" customHeight="1" x14ac:dyDescent="0.2">
      <c r="B48" s="35"/>
      <c r="C48" s="100"/>
      <c r="D48" s="100"/>
      <c r="E48" s="100"/>
      <c r="F48" s="100"/>
      <c r="G48" s="100"/>
      <c r="H48" s="100"/>
      <c r="I48" s="100"/>
      <c r="J48" s="100"/>
      <c r="K48" s="100"/>
      <c r="L48" s="36"/>
      <c r="M48" s="37"/>
    </row>
    <row r="49" spans="1:13" x14ac:dyDescent="0.2">
      <c r="B49" s="35"/>
      <c r="C49" s="100"/>
      <c r="D49" s="100"/>
      <c r="E49" s="100"/>
      <c r="F49" s="100"/>
      <c r="G49" s="100"/>
      <c r="H49" s="100"/>
      <c r="I49" s="100"/>
      <c r="J49" s="100"/>
      <c r="K49" s="100"/>
      <c r="L49" s="36"/>
      <c r="M49" s="37"/>
    </row>
    <row r="50" spans="1:13" ht="13.5" thickBot="1" x14ac:dyDescent="0.25">
      <c r="B50" s="38"/>
      <c r="C50" s="39"/>
      <c r="D50" s="39"/>
      <c r="E50" s="39"/>
      <c r="F50" s="39"/>
      <c r="G50" s="39"/>
      <c r="H50" s="39"/>
      <c r="I50" s="39"/>
      <c r="J50" s="39"/>
      <c r="K50" s="39"/>
      <c r="L50" s="40"/>
      <c r="M50" s="8"/>
    </row>
    <row r="51" spans="1:13" ht="6.75" customHeight="1" thickTop="1" x14ac:dyDescent="0.2">
      <c r="B51" s="8"/>
      <c r="C51" s="8"/>
      <c r="D51" s="8"/>
      <c r="E51" s="8"/>
      <c r="F51" s="8"/>
      <c r="G51" s="8"/>
      <c r="H51" s="8"/>
      <c r="I51" s="8"/>
      <c r="M51" s="8"/>
    </row>
    <row r="52" spans="1:13" x14ac:dyDescent="0.2">
      <c r="A52" s="113" t="s">
        <v>43</v>
      </c>
      <c r="B52" s="113"/>
      <c r="C52" s="113"/>
      <c r="D52" s="2" t="str">
        <f ca="1">CustomDocProps("PD3_-1_15_0")</f>
        <v>Rose Kursun</v>
      </c>
      <c r="E52" s="8"/>
      <c r="F52" s="8"/>
      <c r="G52" s="8"/>
      <c r="H52" s="8"/>
      <c r="I52" s="65" t="s">
        <v>47</v>
      </c>
      <c r="J52" s="2" t="str">
        <f ca="1">CustomDocProps("PD3_-1_9_0")</f>
        <v>ANQAP Forms</v>
      </c>
      <c r="M52" s="8"/>
    </row>
    <row r="53" spans="1:13" x14ac:dyDescent="0.2">
      <c r="A53" s="113" t="s">
        <v>44</v>
      </c>
      <c r="B53" s="113"/>
      <c r="C53" s="113"/>
      <c r="D53" s="2" t="str">
        <f ca="1">CustomDocProps("PD3_-1_6_0")</f>
        <v>3.2</v>
      </c>
      <c r="E53" s="8"/>
      <c r="F53" s="8"/>
      <c r="G53" s="8"/>
      <c r="H53" s="8"/>
      <c r="I53" s="65" t="s">
        <v>48</v>
      </c>
      <c r="J53" s="2" t="str">
        <f ca="1">CustomDocProps("PD3_-1_4_0")</f>
        <v>20129</v>
      </c>
      <c r="M53" s="8"/>
    </row>
    <row r="54" spans="1:13" x14ac:dyDescent="0.2">
      <c r="A54" s="113" t="s">
        <v>45</v>
      </c>
      <c r="B54" s="113"/>
      <c r="C54" s="113"/>
      <c r="D54" s="2" t="str">
        <f ca="1">CustomDocProps("PD3_-1_21_0")</f>
        <v>21/12/2018</v>
      </c>
      <c r="E54" s="8"/>
      <c r="F54" s="8"/>
      <c r="G54" s="8"/>
      <c r="H54" s="8"/>
      <c r="I54" s="65" t="s">
        <v>49</v>
      </c>
      <c r="J54" s="2" t="s">
        <v>52</v>
      </c>
      <c r="M54" s="8"/>
    </row>
    <row r="55" spans="1:13" x14ac:dyDescent="0.2">
      <c r="A55" s="113" t="s">
        <v>46</v>
      </c>
      <c r="B55" s="113"/>
      <c r="C55" s="113"/>
      <c r="D55" s="2" t="str">
        <f ca="1">CustomDocProps("PD3_-1_7_0")</f>
        <v>Current</v>
      </c>
      <c r="E55" s="8"/>
      <c r="F55" s="8"/>
      <c r="G55" s="8"/>
      <c r="H55" s="8"/>
      <c r="I55" s="65" t="s">
        <v>50</v>
      </c>
      <c r="J55" s="2" t="str">
        <f ca="1">CustomDocProps("PD3_-1_11_0")</f>
        <v>Uncontrolled When Printed</v>
      </c>
      <c r="M55" s="8"/>
    </row>
    <row r="56" spans="1:13" x14ac:dyDescent="0.2">
      <c r="A56" s="63"/>
      <c r="B56" s="63"/>
      <c r="C56" s="63"/>
      <c r="D56" s="2"/>
      <c r="E56" s="8"/>
      <c r="F56" s="8"/>
      <c r="G56" s="8"/>
      <c r="H56" s="8"/>
      <c r="I56" s="65"/>
      <c r="J56" s="2"/>
      <c r="M56" s="8"/>
    </row>
    <row r="57" spans="1:13" x14ac:dyDescent="0.2">
      <c r="A57" s="64"/>
      <c r="B57" s="64"/>
      <c r="C57" s="64"/>
      <c r="D57" s="2"/>
      <c r="E57" s="8"/>
      <c r="F57" s="8"/>
      <c r="G57" s="8"/>
      <c r="H57" s="8"/>
      <c r="I57" s="65"/>
      <c r="J57" s="2"/>
      <c r="M57" s="8"/>
    </row>
    <row r="58" spans="1:13" x14ac:dyDescent="0.2">
      <c r="B58" s="93" t="s">
        <v>105</v>
      </c>
      <c r="C58" s="93"/>
      <c r="D58" s="8"/>
      <c r="E58" s="8"/>
      <c r="F58" s="8"/>
      <c r="G58" s="8"/>
      <c r="H58" s="8"/>
      <c r="I58" s="8"/>
      <c r="K58" s="8" t="str">
        <f ca="1">CustomDocProps("PD3_-1_1_0")</f>
        <v>QF 06 INT Enrolment</v>
      </c>
      <c r="M58" s="8"/>
    </row>
    <row r="59" spans="1:13" hidden="1" x14ac:dyDescent="0.2">
      <c r="B59" s="8"/>
      <c r="C59" s="8"/>
      <c r="D59" s="8"/>
      <c r="E59" s="8"/>
      <c r="F59" s="8"/>
      <c r="G59" s="8"/>
      <c r="H59" s="8"/>
      <c r="I59" s="8"/>
      <c r="M59" s="8"/>
    </row>
    <row r="60" spans="1:13" hidden="1" x14ac:dyDescent="0.2">
      <c r="B60" s="8"/>
      <c r="C60" s="8"/>
      <c r="D60" s="8"/>
      <c r="E60" s="8"/>
      <c r="F60" s="8"/>
      <c r="G60" s="8"/>
      <c r="H60" s="8"/>
      <c r="I60" s="8"/>
      <c r="M60" s="8"/>
    </row>
    <row r="61" spans="1:13" hidden="1" x14ac:dyDescent="0.2">
      <c r="B61" s="8"/>
      <c r="C61" s="8"/>
      <c r="D61" s="8"/>
      <c r="E61" s="8"/>
      <c r="F61" s="8"/>
      <c r="G61" s="8"/>
      <c r="H61" s="8"/>
      <c r="I61" s="8"/>
      <c r="M61" s="8"/>
    </row>
    <row r="62" spans="1:13" hidden="1" x14ac:dyDescent="0.2">
      <c r="B62" s="8"/>
      <c r="C62" s="8"/>
      <c r="D62" s="8"/>
      <c r="E62" s="8"/>
      <c r="F62" s="8"/>
      <c r="G62" s="8"/>
      <c r="H62" s="8"/>
      <c r="I62" s="8"/>
      <c r="M62" s="8"/>
    </row>
    <row r="63" spans="1:13" hidden="1" x14ac:dyDescent="0.2">
      <c r="B63" s="8"/>
      <c r="C63" s="8"/>
      <c r="D63" s="8"/>
      <c r="E63" s="8"/>
      <c r="F63" s="8"/>
      <c r="G63" s="8"/>
      <c r="H63" s="8"/>
      <c r="I63" s="8"/>
      <c r="M63" s="8"/>
    </row>
    <row r="64" spans="1:13" hidden="1" x14ac:dyDescent="0.2">
      <c r="B64" s="8"/>
      <c r="C64" s="8"/>
      <c r="D64" s="8"/>
      <c r="E64" s="8"/>
      <c r="F64" s="8"/>
      <c r="G64" s="8"/>
      <c r="H64" s="8"/>
      <c r="I64" s="8"/>
      <c r="M64" s="8"/>
    </row>
    <row r="65" spans="2:15" hidden="1" x14ac:dyDescent="0.2">
      <c r="B65" s="8"/>
      <c r="C65" s="8"/>
      <c r="D65" s="8"/>
      <c r="E65" s="8"/>
      <c r="F65" s="8"/>
      <c r="G65" s="8"/>
      <c r="H65" s="8"/>
      <c r="I65" s="8"/>
      <c r="M65" s="8"/>
    </row>
    <row r="66" spans="2:15" ht="13.5" thickBot="1" x14ac:dyDescent="0.25"/>
    <row r="67" spans="2:15" ht="26.25" customHeight="1" thickTop="1" thickBot="1" x14ac:dyDescent="0.25">
      <c r="B67" s="117" t="s">
        <v>108</v>
      </c>
      <c r="C67" s="118"/>
      <c r="D67" s="118"/>
      <c r="E67" s="118"/>
      <c r="F67" s="118"/>
      <c r="G67" s="119"/>
      <c r="H67" s="72" t="s">
        <v>0</v>
      </c>
      <c r="I67" s="73" t="s">
        <v>1</v>
      </c>
      <c r="J67" s="41"/>
      <c r="K67" s="122" t="s">
        <v>19</v>
      </c>
      <c r="L67" s="123"/>
      <c r="M67" s="124"/>
    </row>
    <row r="68" spans="2:15" ht="18" customHeight="1" x14ac:dyDescent="0.2">
      <c r="B68" s="101" t="s">
        <v>3</v>
      </c>
      <c r="C68" s="102"/>
      <c r="D68" s="102"/>
      <c r="E68" s="102"/>
      <c r="F68" s="102"/>
      <c r="G68" s="103"/>
      <c r="H68" s="53">
        <v>390</v>
      </c>
      <c r="I68" s="3"/>
      <c r="J68" s="9"/>
      <c r="K68" s="85" t="s">
        <v>58</v>
      </c>
      <c r="L68" s="136"/>
      <c r="M68" s="137"/>
      <c r="O68" s="11" t="b">
        <v>0</v>
      </c>
    </row>
    <row r="69" spans="2:15" ht="18" customHeight="1" x14ac:dyDescent="0.2">
      <c r="B69" s="131" t="s">
        <v>22</v>
      </c>
      <c r="C69" s="132"/>
      <c r="D69" s="132"/>
      <c r="E69" s="132"/>
      <c r="F69" s="132"/>
      <c r="G69" s="133"/>
      <c r="H69" s="74">
        <v>390</v>
      </c>
      <c r="I69" s="75"/>
      <c r="K69" s="86" t="s">
        <v>59</v>
      </c>
      <c r="L69" s="125"/>
      <c r="M69" s="126"/>
      <c r="O69" s="11" t="b">
        <v>0</v>
      </c>
    </row>
    <row r="70" spans="2:15" ht="18" customHeight="1" x14ac:dyDescent="0.2">
      <c r="B70" s="107" t="s">
        <v>2</v>
      </c>
      <c r="C70" s="108"/>
      <c r="D70" s="108"/>
      <c r="E70" s="108"/>
      <c r="F70" s="108"/>
      <c r="G70" s="109"/>
      <c r="H70" s="54">
        <v>390</v>
      </c>
      <c r="I70" s="55"/>
      <c r="K70" s="86" t="s">
        <v>60</v>
      </c>
      <c r="L70" s="127">
        <f>H109</f>
        <v>1900</v>
      </c>
      <c r="M70" s="128"/>
      <c r="O70" s="11" t="b">
        <v>0</v>
      </c>
    </row>
    <row r="71" spans="2:15" ht="18" customHeight="1" x14ac:dyDescent="0.2">
      <c r="B71" s="110" t="s">
        <v>82</v>
      </c>
      <c r="C71" s="111"/>
      <c r="D71" s="111"/>
      <c r="E71" s="111"/>
      <c r="F71" s="111"/>
      <c r="G71" s="112"/>
      <c r="H71" s="76">
        <v>390</v>
      </c>
      <c r="I71" s="75"/>
      <c r="K71" s="86" t="s">
        <v>20</v>
      </c>
      <c r="L71" s="134"/>
      <c r="M71" s="135"/>
      <c r="O71" s="11" t="b">
        <v>0</v>
      </c>
    </row>
    <row r="72" spans="2:15" ht="18" customHeight="1" x14ac:dyDescent="0.2">
      <c r="B72" s="107" t="s">
        <v>4</v>
      </c>
      <c r="C72" s="108"/>
      <c r="D72" s="108"/>
      <c r="E72" s="108"/>
      <c r="F72" s="108"/>
      <c r="G72" s="109"/>
      <c r="H72" s="54">
        <v>390</v>
      </c>
      <c r="I72" s="55"/>
      <c r="K72" s="86" t="s">
        <v>91</v>
      </c>
      <c r="L72" s="129"/>
      <c r="M72" s="130"/>
      <c r="O72" s="11" t="b">
        <v>0</v>
      </c>
    </row>
    <row r="73" spans="2:15" ht="18" customHeight="1" x14ac:dyDescent="0.2">
      <c r="B73" s="110" t="s">
        <v>5</v>
      </c>
      <c r="C73" s="111"/>
      <c r="D73" s="111"/>
      <c r="E73" s="111"/>
      <c r="F73" s="111"/>
      <c r="G73" s="112"/>
      <c r="H73" s="76">
        <v>390</v>
      </c>
      <c r="I73" s="75"/>
      <c r="J73" s="42"/>
      <c r="K73" s="86" t="s">
        <v>37</v>
      </c>
      <c r="L73" s="140"/>
      <c r="M73" s="141"/>
      <c r="O73" s="11" t="b">
        <v>0</v>
      </c>
    </row>
    <row r="74" spans="2:15" ht="18" customHeight="1" thickBot="1" x14ac:dyDescent="0.25">
      <c r="B74" s="107" t="s">
        <v>6</v>
      </c>
      <c r="C74" s="108"/>
      <c r="D74" s="108"/>
      <c r="E74" s="108"/>
      <c r="F74" s="108"/>
      <c r="G74" s="109"/>
      <c r="H74" s="54">
        <v>390</v>
      </c>
      <c r="I74" s="55"/>
      <c r="K74" s="82" t="s">
        <v>107</v>
      </c>
      <c r="L74" s="83"/>
      <c r="M74" s="84"/>
      <c r="O74" s="11" t="b">
        <v>0</v>
      </c>
    </row>
    <row r="75" spans="2:15" ht="18" customHeight="1" thickTop="1" x14ac:dyDescent="0.2">
      <c r="B75" s="110" t="s">
        <v>7</v>
      </c>
      <c r="C75" s="111"/>
      <c r="D75" s="111"/>
      <c r="E75" s="111"/>
      <c r="F75" s="111"/>
      <c r="G75" s="112"/>
      <c r="H75" s="76">
        <v>390</v>
      </c>
      <c r="I75" s="75"/>
      <c r="O75" s="11" t="b">
        <v>0</v>
      </c>
    </row>
    <row r="76" spans="2:15" ht="18" customHeight="1" x14ac:dyDescent="0.2">
      <c r="B76" s="107" t="s">
        <v>40</v>
      </c>
      <c r="C76" s="108"/>
      <c r="D76" s="108"/>
      <c r="E76" s="108"/>
      <c r="F76" s="108"/>
      <c r="G76" s="109"/>
      <c r="H76" s="54">
        <v>390</v>
      </c>
      <c r="I76" s="56"/>
      <c r="O76" s="11" t="b">
        <v>0</v>
      </c>
    </row>
    <row r="77" spans="2:15" ht="18" customHeight="1" x14ac:dyDescent="0.2">
      <c r="B77" s="142" t="s">
        <v>89</v>
      </c>
      <c r="C77" s="143"/>
      <c r="D77" s="143"/>
      <c r="E77" s="143"/>
      <c r="F77" s="143"/>
      <c r="G77" s="144"/>
      <c r="H77" s="76">
        <v>390</v>
      </c>
      <c r="I77" s="75"/>
      <c r="O77" s="11" t="b">
        <v>0</v>
      </c>
    </row>
    <row r="78" spans="2:15" ht="18" customHeight="1" x14ac:dyDescent="0.2">
      <c r="B78" s="107" t="s">
        <v>39</v>
      </c>
      <c r="C78" s="108"/>
      <c r="D78" s="108"/>
      <c r="E78" s="108"/>
      <c r="F78" s="108"/>
      <c r="G78" s="109"/>
      <c r="H78" s="54">
        <v>390</v>
      </c>
      <c r="I78" s="55"/>
      <c r="O78" s="11" t="b">
        <v>0</v>
      </c>
    </row>
    <row r="79" spans="2:15" ht="18" customHeight="1" x14ac:dyDescent="0.2">
      <c r="B79" s="110" t="s">
        <v>8</v>
      </c>
      <c r="C79" s="111"/>
      <c r="D79" s="111"/>
      <c r="E79" s="111"/>
      <c r="F79" s="111"/>
      <c r="G79" s="112"/>
      <c r="H79" s="76">
        <v>390</v>
      </c>
      <c r="I79" s="75"/>
      <c r="O79" s="11" t="b">
        <v>0</v>
      </c>
    </row>
    <row r="80" spans="2:15" ht="18" customHeight="1" x14ac:dyDescent="0.2">
      <c r="B80" s="107" t="s">
        <v>57</v>
      </c>
      <c r="C80" s="108"/>
      <c r="D80" s="108"/>
      <c r="E80" s="108"/>
      <c r="F80" s="108"/>
      <c r="G80" s="109"/>
      <c r="H80" s="54">
        <v>390</v>
      </c>
      <c r="I80" s="55"/>
      <c r="O80" s="11" t="b">
        <v>0</v>
      </c>
    </row>
    <row r="81" spans="2:15" ht="18" customHeight="1" x14ac:dyDescent="0.2">
      <c r="B81" s="110" t="s">
        <v>90</v>
      </c>
      <c r="C81" s="145"/>
      <c r="D81" s="145"/>
      <c r="E81" s="145"/>
      <c r="F81" s="145"/>
      <c r="G81" s="146"/>
      <c r="H81" s="76">
        <v>390</v>
      </c>
      <c r="I81" s="75"/>
      <c r="O81" s="11" t="b">
        <v>0</v>
      </c>
    </row>
    <row r="82" spans="2:15" ht="18" customHeight="1" x14ac:dyDescent="0.2">
      <c r="B82" s="147" t="s">
        <v>10</v>
      </c>
      <c r="C82" s="148"/>
      <c r="D82" s="148"/>
      <c r="E82" s="148"/>
      <c r="F82" s="148"/>
      <c r="G82" s="149"/>
      <c r="H82" s="54">
        <v>390</v>
      </c>
      <c r="I82" s="55"/>
      <c r="O82" s="11" t="b">
        <v>0</v>
      </c>
    </row>
    <row r="83" spans="2:15" ht="18" customHeight="1" x14ac:dyDescent="0.2">
      <c r="B83" s="110" t="s">
        <v>9</v>
      </c>
      <c r="C83" s="111"/>
      <c r="D83" s="111"/>
      <c r="E83" s="111"/>
      <c r="F83" s="111"/>
      <c r="G83" s="111"/>
      <c r="H83" s="76">
        <v>390</v>
      </c>
      <c r="I83" s="75"/>
      <c r="O83" s="11" t="b">
        <v>0</v>
      </c>
    </row>
    <row r="84" spans="2:15" ht="18" customHeight="1" x14ac:dyDescent="0.2">
      <c r="B84" s="107" t="s">
        <v>92</v>
      </c>
      <c r="C84" s="138"/>
      <c r="D84" s="138"/>
      <c r="E84" s="138"/>
      <c r="F84" s="138"/>
      <c r="G84" s="138"/>
      <c r="H84" s="54">
        <v>390</v>
      </c>
      <c r="I84" s="55"/>
      <c r="J84" s="91" t="s">
        <v>109</v>
      </c>
      <c r="K84" s="92"/>
      <c r="L84" s="92"/>
      <c r="M84" s="92"/>
      <c r="N84" s="92"/>
      <c r="O84" s="11" t="b">
        <v>0</v>
      </c>
    </row>
    <row r="85" spans="2:15" ht="18" customHeight="1" x14ac:dyDescent="0.2">
      <c r="B85" s="153" t="s">
        <v>93</v>
      </c>
      <c r="C85" s="145"/>
      <c r="D85" s="145"/>
      <c r="E85" s="145"/>
      <c r="F85" s="145"/>
      <c r="G85" s="145"/>
      <c r="H85" s="76">
        <v>390</v>
      </c>
      <c r="I85" s="75"/>
      <c r="J85" s="60" t="s">
        <v>64</v>
      </c>
      <c r="K85" s="150" t="s">
        <v>65</v>
      </c>
      <c r="L85" s="150"/>
      <c r="M85" s="150"/>
      <c r="N85" s="44"/>
      <c r="O85" s="11" t="b">
        <v>0</v>
      </c>
    </row>
    <row r="86" spans="2:15" ht="18" customHeight="1" x14ac:dyDescent="0.2">
      <c r="B86" s="107" t="s">
        <v>94</v>
      </c>
      <c r="C86" s="138"/>
      <c r="D86" s="138"/>
      <c r="E86" s="138"/>
      <c r="F86" s="138"/>
      <c r="G86" s="138"/>
      <c r="H86" s="54">
        <v>390</v>
      </c>
      <c r="I86" s="55"/>
      <c r="J86" s="60" t="s">
        <v>66</v>
      </c>
      <c r="K86" s="150" t="s">
        <v>67</v>
      </c>
      <c r="L86" s="150"/>
      <c r="M86" s="150"/>
      <c r="N86" s="44"/>
      <c r="O86" s="11" t="b">
        <v>0</v>
      </c>
    </row>
    <row r="87" spans="2:15" ht="18" customHeight="1" x14ac:dyDescent="0.2">
      <c r="B87" s="153" t="s">
        <v>95</v>
      </c>
      <c r="C87" s="145"/>
      <c r="D87" s="145"/>
      <c r="E87" s="145"/>
      <c r="F87" s="145"/>
      <c r="G87" s="146"/>
      <c r="H87" s="76">
        <v>390</v>
      </c>
      <c r="I87" s="75"/>
      <c r="J87" s="60" t="s">
        <v>68</v>
      </c>
      <c r="K87" s="150" t="s">
        <v>69</v>
      </c>
      <c r="L87" s="150"/>
      <c r="M87" s="150"/>
      <c r="N87" s="44"/>
      <c r="O87" s="11" t="b">
        <v>0</v>
      </c>
    </row>
    <row r="88" spans="2:15" ht="18" customHeight="1" x14ac:dyDescent="0.2">
      <c r="B88" s="154" t="s">
        <v>96</v>
      </c>
      <c r="C88" s="138"/>
      <c r="D88" s="138"/>
      <c r="E88" s="138"/>
      <c r="F88" s="138"/>
      <c r="G88" s="139"/>
      <c r="H88" s="54">
        <v>390</v>
      </c>
      <c r="I88" s="55"/>
      <c r="J88" s="60" t="s">
        <v>70</v>
      </c>
      <c r="K88" s="150" t="s">
        <v>71</v>
      </c>
      <c r="L88" s="150"/>
      <c r="M88" s="150"/>
      <c r="N88" s="44"/>
      <c r="O88" s="11" t="b">
        <v>0</v>
      </c>
    </row>
    <row r="89" spans="2:15" ht="18" customHeight="1" x14ac:dyDescent="0.2">
      <c r="B89" s="153" t="s">
        <v>97</v>
      </c>
      <c r="C89" s="145"/>
      <c r="D89" s="145"/>
      <c r="E89" s="145"/>
      <c r="F89" s="145"/>
      <c r="G89" s="146"/>
      <c r="H89" s="76">
        <v>390</v>
      </c>
      <c r="I89" s="75"/>
      <c r="J89" s="60" t="s">
        <v>72</v>
      </c>
      <c r="K89" s="150" t="s">
        <v>73</v>
      </c>
      <c r="L89" s="150"/>
      <c r="M89" s="150"/>
      <c r="N89" s="44"/>
      <c r="O89" s="11" t="b">
        <v>0</v>
      </c>
    </row>
    <row r="90" spans="2:15" ht="18" customHeight="1" x14ac:dyDescent="0.2">
      <c r="B90" s="107" t="s">
        <v>104</v>
      </c>
      <c r="C90" s="108"/>
      <c r="D90" s="108"/>
      <c r="E90" s="108"/>
      <c r="F90" s="108"/>
      <c r="G90" s="109"/>
      <c r="H90" s="54">
        <v>390</v>
      </c>
      <c r="I90" s="55"/>
      <c r="J90" s="60" t="s">
        <v>74</v>
      </c>
      <c r="K90" s="150" t="s">
        <v>75</v>
      </c>
      <c r="L90" s="150"/>
      <c r="M90" s="150"/>
      <c r="N90" s="44"/>
      <c r="O90" s="11" t="b">
        <v>0</v>
      </c>
    </row>
    <row r="91" spans="2:15" ht="18" customHeight="1" x14ac:dyDescent="0.2">
      <c r="B91" s="110" t="s">
        <v>98</v>
      </c>
      <c r="C91" s="145"/>
      <c r="D91" s="145"/>
      <c r="E91" s="145"/>
      <c r="F91" s="145"/>
      <c r="G91" s="145"/>
      <c r="H91" s="76">
        <v>390</v>
      </c>
      <c r="I91" s="77"/>
      <c r="J91" s="60" t="s">
        <v>76</v>
      </c>
      <c r="K91" s="150" t="s">
        <v>77</v>
      </c>
      <c r="L91" s="150"/>
      <c r="M91" s="150"/>
      <c r="N91" s="44"/>
      <c r="O91" s="11" t="b">
        <v>0</v>
      </c>
    </row>
    <row r="92" spans="2:15" ht="18" customHeight="1" x14ac:dyDescent="0.2">
      <c r="B92" s="107" t="s">
        <v>63</v>
      </c>
      <c r="C92" s="138"/>
      <c r="D92" s="138"/>
      <c r="E92" s="138"/>
      <c r="F92" s="138"/>
      <c r="G92" s="139"/>
      <c r="H92" s="54">
        <v>390</v>
      </c>
      <c r="I92" s="57"/>
      <c r="J92" s="60" t="s">
        <v>78</v>
      </c>
      <c r="K92" s="150" t="s">
        <v>79</v>
      </c>
      <c r="L92" s="150"/>
      <c r="M92" s="150"/>
      <c r="N92" s="44"/>
      <c r="O92" s="11" t="b">
        <v>0</v>
      </c>
    </row>
    <row r="93" spans="2:15" ht="18" customHeight="1" x14ac:dyDescent="0.2">
      <c r="B93" s="110" t="s">
        <v>11</v>
      </c>
      <c r="C93" s="145"/>
      <c r="D93" s="145"/>
      <c r="E93" s="145"/>
      <c r="F93" s="145"/>
      <c r="G93" s="145"/>
      <c r="H93" s="76">
        <v>390</v>
      </c>
      <c r="I93" s="78"/>
      <c r="J93" s="60" t="s">
        <v>80</v>
      </c>
      <c r="K93" s="150" t="s">
        <v>81</v>
      </c>
      <c r="L93" s="150"/>
      <c r="M93" s="150"/>
      <c r="N93" s="44"/>
      <c r="O93" s="11" t="b">
        <v>0</v>
      </c>
    </row>
    <row r="94" spans="2:15" ht="18" customHeight="1" x14ac:dyDescent="0.2">
      <c r="B94" s="107" t="s">
        <v>12</v>
      </c>
      <c r="C94" s="138"/>
      <c r="D94" s="138"/>
      <c r="E94" s="138"/>
      <c r="F94" s="138"/>
      <c r="G94" s="139"/>
      <c r="H94" s="54">
        <v>390</v>
      </c>
      <c r="I94" s="58"/>
      <c r="K94" s="4"/>
      <c r="L94" s="45"/>
      <c r="M94" s="43"/>
      <c r="O94" s="11" t="b">
        <v>0</v>
      </c>
    </row>
    <row r="95" spans="2:15" ht="18" customHeight="1" x14ac:dyDescent="0.2">
      <c r="B95" s="110" t="s">
        <v>62</v>
      </c>
      <c r="C95" s="145"/>
      <c r="D95" s="145"/>
      <c r="E95" s="145"/>
      <c r="F95" s="145"/>
      <c r="G95" s="145"/>
      <c r="H95" s="76">
        <v>390</v>
      </c>
      <c r="I95" s="79"/>
      <c r="O95" s="11" t="b">
        <v>0</v>
      </c>
    </row>
    <row r="96" spans="2:15" ht="18" customHeight="1" x14ac:dyDescent="0.2">
      <c r="B96" s="107" t="s">
        <v>13</v>
      </c>
      <c r="C96" s="138"/>
      <c r="D96" s="138"/>
      <c r="E96" s="138"/>
      <c r="F96" s="138"/>
      <c r="G96" s="138"/>
      <c r="H96" s="54">
        <v>390</v>
      </c>
      <c r="I96" s="57"/>
      <c r="O96" s="11" t="b">
        <v>0</v>
      </c>
    </row>
    <row r="97" spans="1:15" ht="18" customHeight="1" x14ac:dyDescent="0.2">
      <c r="B97" s="110" t="s">
        <v>14</v>
      </c>
      <c r="C97" s="145"/>
      <c r="D97" s="145"/>
      <c r="E97" s="145"/>
      <c r="F97" s="145"/>
      <c r="G97" s="146"/>
      <c r="H97" s="76">
        <v>390</v>
      </c>
      <c r="I97" s="75"/>
      <c r="O97" s="11" t="b">
        <v>0</v>
      </c>
    </row>
    <row r="98" spans="1:15" ht="18" customHeight="1" x14ac:dyDescent="0.2">
      <c r="B98" s="107" t="s">
        <v>17</v>
      </c>
      <c r="C98" s="138"/>
      <c r="D98" s="138"/>
      <c r="E98" s="138"/>
      <c r="F98" s="138"/>
      <c r="G98" s="139"/>
      <c r="H98" s="54">
        <v>390</v>
      </c>
      <c r="I98" s="58"/>
      <c r="O98" s="11" t="b">
        <v>0</v>
      </c>
    </row>
    <row r="99" spans="1:15" ht="18" customHeight="1" x14ac:dyDescent="0.2">
      <c r="B99" s="110" t="s">
        <v>15</v>
      </c>
      <c r="C99" s="145"/>
      <c r="D99" s="145"/>
      <c r="E99" s="145"/>
      <c r="F99" s="145"/>
      <c r="G99" s="145"/>
      <c r="H99" s="76">
        <v>390</v>
      </c>
      <c r="I99" s="75"/>
      <c r="O99" s="11" t="b">
        <v>0</v>
      </c>
    </row>
    <row r="100" spans="1:15" ht="18" customHeight="1" x14ac:dyDescent="0.2">
      <c r="B100" s="107" t="s">
        <v>16</v>
      </c>
      <c r="C100" s="138"/>
      <c r="D100" s="138"/>
      <c r="E100" s="138"/>
      <c r="F100" s="138"/>
      <c r="G100" s="139"/>
      <c r="H100" s="54">
        <v>390</v>
      </c>
      <c r="I100" s="58"/>
      <c r="O100" s="11" t="b">
        <v>0</v>
      </c>
    </row>
    <row r="101" spans="1:15" ht="18" customHeight="1" x14ac:dyDescent="0.2">
      <c r="B101" s="161" t="s">
        <v>41</v>
      </c>
      <c r="C101" s="162"/>
      <c r="D101" s="162"/>
      <c r="E101" s="162"/>
      <c r="F101" s="162"/>
      <c r="G101" s="163"/>
      <c r="H101" s="76">
        <v>390</v>
      </c>
      <c r="I101" s="75"/>
      <c r="O101" s="11" t="b">
        <v>0</v>
      </c>
    </row>
    <row r="102" spans="1:15" ht="18" customHeight="1" x14ac:dyDescent="0.2">
      <c r="B102" s="158" t="s">
        <v>42</v>
      </c>
      <c r="C102" s="159"/>
      <c r="D102" s="159"/>
      <c r="E102" s="159"/>
      <c r="F102" s="159"/>
      <c r="G102" s="160"/>
      <c r="H102" s="54">
        <v>390</v>
      </c>
      <c r="I102" s="58"/>
      <c r="O102" s="11" t="b">
        <v>0</v>
      </c>
    </row>
    <row r="103" spans="1:15" ht="18" customHeight="1" x14ac:dyDescent="0.2">
      <c r="B103" s="110" t="s">
        <v>61</v>
      </c>
      <c r="C103" s="145"/>
      <c r="D103" s="145"/>
      <c r="E103" s="145"/>
      <c r="F103" s="145"/>
      <c r="G103" s="145"/>
      <c r="H103" s="76">
        <v>390</v>
      </c>
      <c r="I103" s="79"/>
      <c r="O103" s="11" t="b">
        <v>0</v>
      </c>
    </row>
    <row r="104" spans="1:15" ht="18" customHeight="1" thickBot="1" x14ac:dyDescent="0.25">
      <c r="B104" s="107" t="s">
        <v>18</v>
      </c>
      <c r="C104" s="108"/>
      <c r="D104" s="108"/>
      <c r="E104" s="108"/>
      <c r="F104" s="108"/>
      <c r="G104" s="109"/>
      <c r="H104" s="54">
        <v>390</v>
      </c>
      <c r="I104" s="57"/>
      <c r="O104" s="11" t="b">
        <v>0</v>
      </c>
    </row>
    <row r="105" spans="1:15" ht="18" customHeight="1" thickBot="1" x14ac:dyDescent="0.25">
      <c r="B105" s="155" t="s">
        <v>110</v>
      </c>
      <c r="C105" s="156"/>
      <c r="D105" s="156"/>
      <c r="E105" s="156"/>
      <c r="F105" s="156"/>
      <c r="G105" s="157"/>
      <c r="H105" s="80">
        <f>H106+N111</f>
        <v>0</v>
      </c>
      <c r="I105" s="81">
        <f>COUNTIF(O68:O108,"TRUE")</f>
        <v>0</v>
      </c>
      <c r="O105" s="11" t="b">
        <v>0</v>
      </c>
    </row>
    <row r="106" spans="1:15" ht="18" customHeight="1" x14ac:dyDescent="0.2">
      <c r="B106" s="164" t="s">
        <v>111</v>
      </c>
      <c r="C106" s="165"/>
      <c r="D106" s="165"/>
      <c r="E106" s="165"/>
      <c r="F106" s="165"/>
      <c r="G106" s="166"/>
      <c r="H106" s="59">
        <f>390*I105</f>
        <v>0</v>
      </c>
      <c r="I106" s="151"/>
      <c r="O106" s="11" t="b">
        <v>0</v>
      </c>
    </row>
    <row r="107" spans="1:15" ht="18" customHeight="1" x14ac:dyDescent="0.2">
      <c r="B107" s="167"/>
      <c r="C107" s="168"/>
      <c r="D107" s="168"/>
      <c r="E107" s="168"/>
      <c r="F107" s="168"/>
      <c r="G107" s="169"/>
      <c r="H107" s="195">
        <v>1900</v>
      </c>
      <c r="I107" s="152"/>
      <c r="O107" s="11" t="b">
        <v>0</v>
      </c>
    </row>
    <row r="108" spans="1:15" ht="18" customHeight="1" thickBot="1" x14ac:dyDescent="0.25">
      <c r="B108" s="170"/>
      <c r="C108" s="171"/>
      <c r="D108" s="171"/>
      <c r="E108" s="171"/>
      <c r="F108" s="171"/>
      <c r="G108" s="172"/>
      <c r="H108" s="196"/>
      <c r="I108" s="152"/>
      <c r="O108" s="11" t="b">
        <v>0</v>
      </c>
    </row>
    <row r="109" spans="1:15" ht="18" customHeight="1" x14ac:dyDescent="0.2">
      <c r="B109" s="197" t="s">
        <v>112</v>
      </c>
      <c r="C109" s="198"/>
      <c r="D109" s="198"/>
      <c r="E109" s="198"/>
      <c r="F109" s="198"/>
      <c r="G109" s="199"/>
      <c r="H109" s="193">
        <f>N110+H105</f>
        <v>1900</v>
      </c>
      <c r="I109" s="47"/>
      <c r="O109" s="11" t="b">
        <v>1</v>
      </c>
    </row>
    <row r="110" spans="1:15" ht="18" customHeight="1" thickBot="1" x14ac:dyDescent="0.25">
      <c r="B110" s="200"/>
      <c r="C110" s="201"/>
      <c r="D110" s="201"/>
      <c r="E110" s="201"/>
      <c r="F110" s="201"/>
      <c r="G110" s="202"/>
      <c r="H110" s="194"/>
      <c r="I110" s="48"/>
      <c r="N110" s="11">
        <f>IF(O110,1900)</f>
        <v>1900</v>
      </c>
      <c r="O110" s="11" t="b">
        <v>1</v>
      </c>
    </row>
    <row r="111" spans="1:15" ht="7.5" customHeight="1" thickTop="1" x14ac:dyDescent="0.2">
      <c r="M111" s="46"/>
      <c r="N111" s="11">
        <f>SUM(N68:N108)</f>
        <v>0</v>
      </c>
    </row>
    <row r="112" spans="1:15" ht="18" customHeight="1" x14ac:dyDescent="0.2">
      <c r="A112" s="113" t="s">
        <v>43</v>
      </c>
      <c r="B112" s="113"/>
      <c r="C112" s="113"/>
      <c r="D112" s="5" t="str">
        <f ca="1">CustomDocProps("PD3_-1_15_0")</f>
        <v>Rose Kursun</v>
      </c>
      <c r="H112" s="66" t="s">
        <v>47</v>
      </c>
      <c r="I112" s="6" t="str">
        <f ca="1">CustomDocProps("PD3_-1_9_0")</f>
        <v>ANQAP Forms</v>
      </c>
      <c r="M112" s="46"/>
    </row>
    <row r="113" spans="1:16" ht="18" customHeight="1" x14ac:dyDescent="0.2">
      <c r="A113" s="113" t="s">
        <v>44</v>
      </c>
      <c r="B113" s="113"/>
      <c r="C113" s="113"/>
      <c r="D113" s="5" t="str">
        <f ca="1">CustomDocProps("PD3_-1_6_0")</f>
        <v>3.2</v>
      </c>
      <c r="H113" s="66" t="s">
        <v>48</v>
      </c>
      <c r="I113" s="6" t="str">
        <f ca="1">CustomDocProps("PD3_-1_4_0")</f>
        <v>20129</v>
      </c>
      <c r="M113" s="46"/>
    </row>
    <row r="114" spans="1:16" ht="18" customHeight="1" x14ac:dyDescent="0.2">
      <c r="A114" s="113" t="s">
        <v>45</v>
      </c>
      <c r="B114" s="113"/>
      <c r="C114" s="113"/>
      <c r="D114" s="5" t="str">
        <f ca="1">CustomDocProps("PD3_-1_21_0")</f>
        <v>21/12/2018</v>
      </c>
      <c r="H114" s="66" t="s">
        <v>49</v>
      </c>
      <c r="I114" s="7" t="s">
        <v>53</v>
      </c>
      <c r="M114" s="46"/>
    </row>
    <row r="115" spans="1:16" ht="18" customHeight="1" x14ac:dyDescent="0.2">
      <c r="A115" s="113" t="s">
        <v>46</v>
      </c>
      <c r="B115" s="113"/>
      <c r="C115" s="113"/>
      <c r="D115" s="5" t="str">
        <f ca="1">CustomDocProps("PD3_-1_7_0")</f>
        <v>Current</v>
      </c>
      <c r="H115" s="66" t="s">
        <v>50</v>
      </c>
      <c r="I115" s="6" t="str">
        <f ca="1">CustomDocProps("PD3_-1_11_0")</f>
        <v>Uncontrolled When Printed</v>
      </c>
      <c r="L115" s="49"/>
      <c r="M115" s="46"/>
    </row>
    <row r="116" spans="1:16" x14ac:dyDescent="0.2">
      <c r="L116" s="49"/>
      <c r="M116" s="46"/>
    </row>
    <row r="117" spans="1:16" ht="14.25" customHeight="1" x14ac:dyDescent="0.2">
      <c r="L117" s="49"/>
      <c r="M117" s="46"/>
    </row>
    <row r="118" spans="1:16" ht="20.25" customHeight="1" x14ac:dyDescent="0.2">
      <c r="L118" s="49"/>
    </row>
    <row r="119" spans="1:16" ht="21.75" hidden="1" customHeight="1" thickTop="1" x14ac:dyDescent="0.2">
      <c r="J119" s="9"/>
      <c r="K119" s="9"/>
      <c r="L119" s="50"/>
      <c r="M119" s="46">
        <f>SUM(M116:M117)</f>
        <v>0</v>
      </c>
      <c r="N119" s="51"/>
      <c r="O119" s="51"/>
      <c r="P119" s="9"/>
    </row>
    <row r="120" spans="1:16" ht="21.75" hidden="1" customHeight="1" x14ac:dyDescent="0.2">
      <c r="M120" s="52"/>
    </row>
    <row r="121" spans="1:16" hidden="1" x14ac:dyDescent="0.2">
      <c r="M121" s="46"/>
    </row>
    <row r="122" spans="1:16" hidden="1" x14ac:dyDescent="0.2">
      <c r="M122" s="46"/>
    </row>
    <row r="123" spans="1:16" hidden="1" x14ac:dyDescent="0.2">
      <c r="M123" s="46"/>
    </row>
    <row r="124" spans="1:16" hidden="1" x14ac:dyDescent="0.2"/>
    <row r="125" spans="1:16" hidden="1" x14ac:dyDescent="0.2"/>
    <row r="126" spans="1:16" hidden="1" x14ac:dyDescent="0.2"/>
    <row r="127" spans="1:16" hidden="1" x14ac:dyDescent="0.2"/>
    <row r="128" spans="1:16"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sheetData>
  <sortState ref="B72:G113">
    <sortCondition ref="B72"/>
  </sortState>
  <mergeCells count="112">
    <mergeCell ref="B28:E28"/>
    <mergeCell ref="A112:C112"/>
    <mergeCell ref="A113:C113"/>
    <mergeCell ref="A114:C114"/>
    <mergeCell ref="A115:C115"/>
    <mergeCell ref="F29:K29"/>
    <mergeCell ref="C33:E33"/>
    <mergeCell ref="F23:H23"/>
    <mergeCell ref="J23:K23"/>
    <mergeCell ref="D37:E37"/>
    <mergeCell ref="C29:E29"/>
    <mergeCell ref="C30:E30"/>
    <mergeCell ref="D36:E36"/>
    <mergeCell ref="J24:K24"/>
    <mergeCell ref="F28:K28"/>
    <mergeCell ref="F24:H24"/>
    <mergeCell ref="F30:K30"/>
    <mergeCell ref="H109:H110"/>
    <mergeCell ref="H107:H108"/>
    <mergeCell ref="B109:G110"/>
    <mergeCell ref="F37:K37"/>
    <mergeCell ref="B96:G96"/>
    <mergeCell ref="B87:G87"/>
    <mergeCell ref="B86:G86"/>
    <mergeCell ref="D10:E10"/>
    <mergeCell ref="D11:E11"/>
    <mergeCell ref="C6:K6"/>
    <mergeCell ref="C7:K7"/>
    <mergeCell ref="F10:K10"/>
    <mergeCell ref="F11:K11"/>
    <mergeCell ref="D14:E14"/>
    <mergeCell ref="F15:K15"/>
    <mergeCell ref="F21:K21"/>
    <mergeCell ref="J16:K16"/>
    <mergeCell ref="F17:H17"/>
    <mergeCell ref="J17:K17"/>
    <mergeCell ref="C9:E9"/>
    <mergeCell ref="F16:H16"/>
    <mergeCell ref="F14:K14"/>
    <mergeCell ref="F12:K12"/>
    <mergeCell ref="C18:K19"/>
    <mergeCell ref="D21:E21"/>
    <mergeCell ref="K92:M92"/>
    <mergeCell ref="K93:M93"/>
    <mergeCell ref="B80:G80"/>
    <mergeCell ref="I106:I108"/>
    <mergeCell ref="B90:G90"/>
    <mergeCell ref="B85:G85"/>
    <mergeCell ref="B88:G88"/>
    <mergeCell ref="B89:G89"/>
    <mergeCell ref="B95:G95"/>
    <mergeCell ref="B94:G94"/>
    <mergeCell ref="B93:G93"/>
    <mergeCell ref="B91:G91"/>
    <mergeCell ref="B92:G92"/>
    <mergeCell ref="B105:G105"/>
    <mergeCell ref="B104:G104"/>
    <mergeCell ref="B97:G97"/>
    <mergeCell ref="B102:G102"/>
    <mergeCell ref="B99:G99"/>
    <mergeCell ref="B103:G103"/>
    <mergeCell ref="B100:G100"/>
    <mergeCell ref="B101:G101"/>
    <mergeCell ref="B106:G108"/>
    <mergeCell ref="K67:M67"/>
    <mergeCell ref="L69:M69"/>
    <mergeCell ref="L70:M70"/>
    <mergeCell ref="L72:M72"/>
    <mergeCell ref="B69:G69"/>
    <mergeCell ref="B70:G70"/>
    <mergeCell ref="L71:M71"/>
    <mergeCell ref="L68:M68"/>
    <mergeCell ref="B98:G98"/>
    <mergeCell ref="L73:M73"/>
    <mergeCell ref="B79:G79"/>
    <mergeCell ref="B83:G83"/>
    <mergeCell ref="B78:G78"/>
    <mergeCell ref="B77:G77"/>
    <mergeCell ref="B81:G81"/>
    <mergeCell ref="B82:G82"/>
    <mergeCell ref="B84:G84"/>
    <mergeCell ref="K85:M85"/>
    <mergeCell ref="K86:M86"/>
    <mergeCell ref="K87:M87"/>
    <mergeCell ref="K88:M88"/>
    <mergeCell ref="K89:M89"/>
    <mergeCell ref="K90:M90"/>
    <mergeCell ref="K91:M91"/>
    <mergeCell ref="B2:C2"/>
    <mergeCell ref="J84:N84"/>
    <mergeCell ref="B58:C58"/>
    <mergeCell ref="F22:K22"/>
    <mergeCell ref="F36:K36"/>
    <mergeCell ref="C46:K49"/>
    <mergeCell ref="B68:G68"/>
    <mergeCell ref="F25:K25"/>
    <mergeCell ref="F26:K26"/>
    <mergeCell ref="B76:G76"/>
    <mergeCell ref="F35:K35"/>
    <mergeCell ref="B73:G73"/>
    <mergeCell ref="B75:G75"/>
    <mergeCell ref="B74:G74"/>
    <mergeCell ref="A52:C52"/>
    <mergeCell ref="A53:C53"/>
    <mergeCell ref="A54:C54"/>
    <mergeCell ref="A55:C55"/>
    <mergeCell ref="F33:K33"/>
    <mergeCell ref="C35:E35"/>
    <mergeCell ref="B72:G72"/>
    <mergeCell ref="B71:G71"/>
    <mergeCell ref="B67:G67"/>
    <mergeCell ref="C39:K39"/>
  </mergeCells>
  <phoneticPr fontId="1" type="noConversion"/>
  <dataValidations count="2">
    <dataValidation type="decimal" operator="greaterThanOrEqual" allowBlank="1" showInputMessage="1" showErrorMessage="1" sqref="H104 H70:H96 H101:H102 H98:H100" xr:uid="{00000000-0002-0000-0000-000000000000}">
      <formula1>-9.9999999999999E+307</formula1>
    </dataValidation>
    <dataValidation operator="greaterThanOrEqual" allowBlank="1" showInputMessage="1" showErrorMessage="1" sqref="H97 H103" xr:uid="{00000000-0002-0000-0000-000001000000}"/>
  </dataValidations>
  <printOptions horizontalCentered="1" verticalCentered="1"/>
  <pageMargins left="0" right="0" top="0.35433070866141736" bottom="0.17" header="0.19685039370078741" footer="0.17"/>
  <pageSetup paperSize="9" scale="48" orientation="portrait" r:id="rId1"/>
  <headerFooter alignWithMargins="0">
    <oddHeader>&amp;R&amp;F</oddHeader>
    <oddFooter>&amp;LVersion 1.1.2&amp;R&amp;P</oddFooter>
  </headerFooter>
  <rowBreaks count="2" manualBreakCount="2">
    <brk id="56" max="13" man="1"/>
    <brk id="161" max="16383" man="1"/>
  </rowBreaks>
  <ignoredErrors>
    <ignoredError sqref="I45 N110:N11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locked="0" defaultSize="0" autoFill="0" autoLine="0" autoPict="0">
                <anchor moveWithCells="1">
                  <from>
                    <xdr:col>8</xdr:col>
                    <xdr:colOff>657225</xdr:colOff>
                    <xdr:row>69</xdr:row>
                    <xdr:rowOff>19050</xdr:rowOff>
                  </from>
                  <to>
                    <xdr:col>8</xdr:col>
                    <xdr:colOff>885825</xdr:colOff>
                    <xdr:row>69</xdr:row>
                    <xdr:rowOff>200025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8</xdr:col>
                    <xdr:colOff>647700</xdr:colOff>
                    <xdr:row>70</xdr:row>
                    <xdr:rowOff>28575</xdr:rowOff>
                  </from>
                  <to>
                    <xdr:col>8</xdr:col>
                    <xdr:colOff>904875</xdr:colOff>
                    <xdr:row>70</xdr:row>
                    <xdr:rowOff>219075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8</xdr:col>
                    <xdr:colOff>657225</xdr:colOff>
                    <xdr:row>71</xdr:row>
                    <xdr:rowOff>28575</xdr:rowOff>
                  </from>
                  <to>
                    <xdr:col>8</xdr:col>
                    <xdr:colOff>885825</xdr:colOff>
                    <xdr:row>71</xdr:row>
                    <xdr:rowOff>219075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8</xdr:col>
                    <xdr:colOff>657225</xdr:colOff>
                    <xdr:row>72</xdr:row>
                    <xdr:rowOff>19050</xdr:rowOff>
                  </from>
                  <to>
                    <xdr:col>8</xdr:col>
                    <xdr:colOff>895350</xdr:colOff>
                    <xdr:row>72</xdr:row>
                    <xdr:rowOff>209550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8</xdr:col>
                    <xdr:colOff>657225</xdr:colOff>
                    <xdr:row>73</xdr:row>
                    <xdr:rowOff>19050</xdr:rowOff>
                  </from>
                  <to>
                    <xdr:col>8</xdr:col>
                    <xdr:colOff>895350</xdr:colOff>
                    <xdr:row>73</xdr:row>
                    <xdr:rowOff>190500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8</xdr:col>
                    <xdr:colOff>657225</xdr:colOff>
                    <xdr:row>79</xdr:row>
                    <xdr:rowOff>28575</xdr:rowOff>
                  </from>
                  <to>
                    <xdr:col>8</xdr:col>
                    <xdr:colOff>895350</xdr:colOff>
                    <xdr:row>79</xdr:row>
                    <xdr:rowOff>219075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8</xdr:col>
                    <xdr:colOff>657225</xdr:colOff>
                    <xdr:row>75</xdr:row>
                    <xdr:rowOff>0</xdr:rowOff>
                  </from>
                  <to>
                    <xdr:col>8</xdr:col>
                    <xdr:colOff>895350</xdr:colOff>
                    <xdr:row>75</xdr:row>
                    <xdr:rowOff>200025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8</xdr:col>
                    <xdr:colOff>657225</xdr:colOff>
                    <xdr:row>82</xdr:row>
                    <xdr:rowOff>28575</xdr:rowOff>
                  </from>
                  <to>
                    <xdr:col>8</xdr:col>
                    <xdr:colOff>895350</xdr:colOff>
                    <xdr:row>83</xdr:row>
                    <xdr:rowOff>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8</xdr:col>
                    <xdr:colOff>647700</xdr:colOff>
                    <xdr:row>83</xdr:row>
                    <xdr:rowOff>28575</xdr:rowOff>
                  </from>
                  <to>
                    <xdr:col>8</xdr:col>
                    <xdr:colOff>895350</xdr:colOff>
                    <xdr:row>83</xdr:row>
                    <xdr:rowOff>219075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8</xdr:col>
                    <xdr:colOff>647700</xdr:colOff>
                    <xdr:row>76</xdr:row>
                    <xdr:rowOff>38100</xdr:rowOff>
                  </from>
                  <to>
                    <xdr:col>8</xdr:col>
                    <xdr:colOff>895350</xdr:colOff>
                    <xdr:row>77</xdr:row>
                    <xdr:rowOff>9525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8</xdr:col>
                    <xdr:colOff>657225</xdr:colOff>
                    <xdr:row>84</xdr:row>
                    <xdr:rowOff>38100</xdr:rowOff>
                  </from>
                  <to>
                    <xdr:col>8</xdr:col>
                    <xdr:colOff>895350</xdr:colOff>
                    <xdr:row>85</xdr:row>
                    <xdr:rowOff>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8</xdr:col>
                    <xdr:colOff>657225</xdr:colOff>
                    <xdr:row>85</xdr:row>
                    <xdr:rowOff>28575</xdr:rowOff>
                  </from>
                  <to>
                    <xdr:col>8</xdr:col>
                    <xdr:colOff>895350</xdr:colOff>
                    <xdr:row>85</xdr:row>
                    <xdr:rowOff>209550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8</xdr:col>
                    <xdr:colOff>657225</xdr:colOff>
                    <xdr:row>86</xdr:row>
                    <xdr:rowOff>38100</xdr:rowOff>
                  </from>
                  <to>
                    <xdr:col>8</xdr:col>
                    <xdr:colOff>895350</xdr:colOff>
                    <xdr:row>87</xdr:row>
                    <xdr:rowOff>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8</xdr:col>
                    <xdr:colOff>638175</xdr:colOff>
                    <xdr:row>77</xdr:row>
                    <xdr:rowOff>28575</xdr:rowOff>
                  </from>
                  <to>
                    <xdr:col>8</xdr:col>
                    <xdr:colOff>904875</xdr:colOff>
                    <xdr:row>78</xdr:row>
                    <xdr:rowOff>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8</xdr:col>
                    <xdr:colOff>647700</xdr:colOff>
                    <xdr:row>90</xdr:row>
                    <xdr:rowOff>28575</xdr:rowOff>
                  </from>
                  <to>
                    <xdr:col>8</xdr:col>
                    <xdr:colOff>895350</xdr:colOff>
                    <xdr:row>90</xdr:row>
                    <xdr:rowOff>219075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8</xdr:col>
                    <xdr:colOff>657225</xdr:colOff>
                    <xdr:row>87</xdr:row>
                    <xdr:rowOff>19050</xdr:rowOff>
                  </from>
                  <to>
                    <xdr:col>8</xdr:col>
                    <xdr:colOff>895350</xdr:colOff>
                    <xdr:row>87</xdr:row>
                    <xdr:rowOff>209550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8</xdr:col>
                    <xdr:colOff>657225</xdr:colOff>
                    <xdr:row>91</xdr:row>
                    <xdr:rowOff>0</xdr:rowOff>
                  </from>
                  <to>
                    <xdr:col>8</xdr:col>
                    <xdr:colOff>895350</xdr:colOff>
                    <xdr:row>91</xdr:row>
                    <xdr:rowOff>200025</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8</xdr:col>
                    <xdr:colOff>657225</xdr:colOff>
                    <xdr:row>88</xdr:row>
                    <xdr:rowOff>19050</xdr:rowOff>
                  </from>
                  <to>
                    <xdr:col>8</xdr:col>
                    <xdr:colOff>895350</xdr:colOff>
                    <xdr:row>88</xdr:row>
                    <xdr:rowOff>219075</xdr:rowOff>
                  </to>
                </anchor>
              </controlPr>
            </control>
          </mc:Choice>
        </mc:AlternateContent>
        <mc:AlternateContent xmlns:mc="http://schemas.openxmlformats.org/markup-compatibility/2006">
          <mc:Choice Requires="x14">
            <control shapeId="6164" r:id="rId22" name="Check Box 20">
              <controlPr defaultSize="0" autoFill="0" autoLine="0" autoPict="0">
                <anchor moveWithCells="1">
                  <from>
                    <xdr:col>8</xdr:col>
                    <xdr:colOff>657225</xdr:colOff>
                    <xdr:row>89</xdr:row>
                    <xdr:rowOff>28575</xdr:rowOff>
                  </from>
                  <to>
                    <xdr:col>8</xdr:col>
                    <xdr:colOff>885825</xdr:colOff>
                    <xdr:row>90</xdr:row>
                    <xdr:rowOff>0</xdr:rowOff>
                  </to>
                </anchor>
              </controlPr>
            </control>
          </mc:Choice>
        </mc:AlternateContent>
        <mc:AlternateContent xmlns:mc="http://schemas.openxmlformats.org/markup-compatibility/2006">
          <mc:Choice Requires="x14">
            <control shapeId="6168" r:id="rId23" name="Check Box 24">
              <controlPr defaultSize="0" autoFill="0" autoLine="0" autoPict="0">
                <anchor moveWithCells="1">
                  <from>
                    <xdr:col>8</xdr:col>
                    <xdr:colOff>657225</xdr:colOff>
                    <xdr:row>92</xdr:row>
                    <xdr:rowOff>19050</xdr:rowOff>
                  </from>
                  <to>
                    <xdr:col>8</xdr:col>
                    <xdr:colOff>895350</xdr:colOff>
                    <xdr:row>93</xdr:row>
                    <xdr:rowOff>9525</xdr:rowOff>
                  </to>
                </anchor>
              </controlPr>
            </control>
          </mc:Choice>
        </mc:AlternateContent>
        <mc:AlternateContent xmlns:mc="http://schemas.openxmlformats.org/markup-compatibility/2006">
          <mc:Choice Requires="x14">
            <control shapeId="6169" r:id="rId24" name="Check Box 25">
              <controlPr defaultSize="0" autoFill="0" autoLine="0" autoPict="0">
                <anchor moveWithCells="1">
                  <from>
                    <xdr:col>8</xdr:col>
                    <xdr:colOff>647700</xdr:colOff>
                    <xdr:row>97</xdr:row>
                    <xdr:rowOff>19050</xdr:rowOff>
                  </from>
                  <to>
                    <xdr:col>8</xdr:col>
                    <xdr:colOff>876300</xdr:colOff>
                    <xdr:row>97</xdr:row>
                    <xdr:rowOff>219075</xdr:rowOff>
                  </to>
                </anchor>
              </controlPr>
            </control>
          </mc:Choice>
        </mc:AlternateContent>
        <mc:AlternateContent xmlns:mc="http://schemas.openxmlformats.org/markup-compatibility/2006">
          <mc:Choice Requires="x14">
            <control shapeId="6170" r:id="rId25" name="Check Box 26">
              <controlPr defaultSize="0" autoFill="0" autoLine="0" autoPict="0">
                <anchor moveWithCells="1">
                  <from>
                    <xdr:col>8</xdr:col>
                    <xdr:colOff>657225</xdr:colOff>
                    <xdr:row>93</xdr:row>
                    <xdr:rowOff>0</xdr:rowOff>
                  </from>
                  <to>
                    <xdr:col>8</xdr:col>
                    <xdr:colOff>885825</xdr:colOff>
                    <xdr:row>93</xdr:row>
                    <xdr:rowOff>200025</xdr:rowOff>
                  </to>
                </anchor>
              </controlPr>
            </control>
          </mc:Choice>
        </mc:AlternateContent>
        <mc:AlternateContent xmlns:mc="http://schemas.openxmlformats.org/markup-compatibility/2006">
          <mc:Choice Requires="x14">
            <control shapeId="6171" r:id="rId26" name="Check Box 27">
              <controlPr defaultSize="0" autoFill="0" autoLine="0" autoPict="0">
                <anchor moveWithCells="1">
                  <from>
                    <xdr:col>8</xdr:col>
                    <xdr:colOff>657225</xdr:colOff>
                    <xdr:row>98</xdr:row>
                    <xdr:rowOff>28575</xdr:rowOff>
                  </from>
                  <to>
                    <xdr:col>8</xdr:col>
                    <xdr:colOff>895350</xdr:colOff>
                    <xdr:row>98</xdr:row>
                    <xdr:rowOff>219075</xdr:rowOff>
                  </to>
                </anchor>
              </controlPr>
            </control>
          </mc:Choice>
        </mc:AlternateContent>
        <mc:AlternateContent xmlns:mc="http://schemas.openxmlformats.org/markup-compatibility/2006">
          <mc:Choice Requires="x14">
            <control shapeId="6173" r:id="rId27" name="Check Box 29">
              <controlPr defaultSize="0" autoFill="0" autoLine="0" autoPict="0">
                <anchor moveWithCells="1">
                  <from>
                    <xdr:col>8</xdr:col>
                    <xdr:colOff>657225</xdr:colOff>
                    <xdr:row>99</xdr:row>
                    <xdr:rowOff>38100</xdr:rowOff>
                  </from>
                  <to>
                    <xdr:col>8</xdr:col>
                    <xdr:colOff>885825</xdr:colOff>
                    <xdr:row>100</xdr:row>
                    <xdr:rowOff>9525</xdr:rowOff>
                  </to>
                </anchor>
              </controlPr>
            </control>
          </mc:Choice>
        </mc:AlternateContent>
        <mc:AlternateContent xmlns:mc="http://schemas.openxmlformats.org/markup-compatibility/2006">
          <mc:Choice Requires="x14">
            <control shapeId="6174" r:id="rId28" name="Check Box 30">
              <controlPr defaultSize="0" autoFill="0" autoLine="0" autoPict="0">
                <anchor moveWithCells="1">
                  <from>
                    <xdr:col>8</xdr:col>
                    <xdr:colOff>647700</xdr:colOff>
                    <xdr:row>95</xdr:row>
                    <xdr:rowOff>28575</xdr:rowOff>
                  </from>
                  <to>
                    <xdr:col>8</xdr:col>
                    <xdr:colOff>895350</xdr:colOff>
                    <xdr:row>96</xdr:row>
                    <xdr:rowOff>0</xdr:rowOff>
                  </to>
                </anchor>
              </controlPr>
            </control>
          </mc:Choice>
        </mc:AlternateContent>
        <mc:AlternateContent xmlns:mc="http://schemas.openxmlformats.org/markup-compatibility/2006">
          <mc:Choice Requires="x14">
            <control shapeId="6175" r:id="rId29" name="Check Box 31">
              <controlPr defaultSize="0" autoFill="0" autoLine="0" autoPict="0">
                <anchor moveWithCells="1">
                  <from>
                    <xdr:col>8</xdr:col>
                    <xdr:colOff>657225</xdr:colOff>
                    <xdr:row>100</xdr:row>
                    <xdr:rowOff>0</xdr:rowOff>
                  </from>
                  <to>
                    <xdr:col>8</xdr:col>
                    <xdr:colOff>895350</xdr:colOff>
                    <xdr:row>100</xdr:row>
                    <xdr:rowOff>200025</xdr:rowOff>
                  </to>
                </anchor>
              </controlPr>
            </control>
          </mc:Choice>
        </mc:AlternateContent>
        <mc:AlternateContent xmlns:mc="http://schemas.openxmlformats.org/markup-compatibility/2006">
          <mc:Choice Requires="x14">
            <control shapeId="6179" r:id="rId30" name="Check Box 35">
              <controlPr defaultSize="0" autoFill="0" autoLine="0" autoPict="0">
                <anchor moveWithCells="1">
                  <from>
                    <xdr:col>8</xdr:col>
                    <xdr:colOff>647700</xdr:colOff>
                    <xdr:row>103</xdr:row>
                    <xdr:rowOff>9525</xdr:rowOff>
                  </from>
                  <to>
                    <xdr:col>8</xdr:col>
                    <xdr:colOff>904875</xdr:colOff>
                    <xdr:row>103</xdr:row>
                    <xdr:rowOff>200025</xdr:rowOff>
                  </to>
                </anchor>
              </controlPr>
            </control>
          </mc:Choice>
        </mc:AlternateContent>
        <mc:AlternateContent xmlns:mc="http://schemas.openxmlformats.org/markup-compatibility/2006">
          <mc:Choice Requires="x14">
            <control shapeId="6180" r:id="rId31" name="Check Box 36">
              <controlPr defaultSize="0" autoFill="0" autoLine="0" autoPict="0">
                <anchor moveWithCells="1">
                  <from>
                    <xdr:col>8</xdr:col>
                    <xdr:colOff>657225</xdr:colOff>
                    <xdr:row>101</xdr:row>
                    <xdr:rowOff>19050</xdr:rowOff>
                  </from>
                  <to>
                    <xdr:col>8</xdr:col>
                    <xdr:colOff>885825</xdr:colOff>
                    <xdr:row>102</xdr:row>
                    <xdr:rowOff>0</xdr:rowOff>
                  </to>
                </anchor>
              </controlPr>
            </control>
          </mc:Choice>
        </mc:AlternateContent>
        <mc:AlternateContent xmlns:mc="http://schemas.openxmlformats.org/markup-compatibility/2006">
          <mc:Choice Requires="x14">
            <control shapeId="6182" r:id="rId32" name="Check Box 38">
              <controlPr defaultSize="0" autoFill="0" autoLine="0" autoPict="0">
                <anchor moveWithCells="1">
                  <from>
                    <xdr:col>8</xdr:col>
                    <xdr:colOff>657225</xdr:colOff>
                    <xdr:row>100</xdr:row>
                    <xdr:rowOff>0</xdr:rowOff>
                  </from>
                  <to>
                    <xdr:col>8</xdr:col>
                    <xdr:colOff>885825</xdr:colOff>
                    <xdr:row>100</xdr:row>
                    <xdr:rowOff>209550</xdr:rowOff>
                  </to>
                </anchor>
              </controlPr>
            </control>
          </mc:Choice>
        </mc:AlternateContent>
        <mc:AlternateContent xmlns:mc="http://schemas.openxmlformats.org/markup-compatibility/2006">
          <mc:Choice Requires="x14">
            <control shapeId="6183" r:id="rId33" name="Check Box 39">
              <controlPr defaultSize="0" autoFill="0" autoLine="0" autoPict="0">
                <anchor moveWithCells="1">
                  <from>
                    <xdr:col>8</xdr:col>
                    <xdr:colOff>657225</xdr:colOff>
                    <xdr:row>100</xdr:row>
                    <xdr:rowOff>0</xdr:rowOff>
                  </from>
                  <to>
                    <xdr:col>8</xdr:col>
                    <xdr:colOff>895350</xdr:colOff>
                    <xdr:row>100</xdr:row>
                    <xdr:rowOff>209550</xdr:rowOff>
                  </to>
                </anchor>
              </controlPr>
            </control>
          </mc:Choice>
        </mc:AlternateContent>
        <mc:AlternateContent xmlns:mc="http://schemas.openxmlformats.org/markup-compatibility/2006">
          <mc:Choice Requires="x14">
            <control shapeId="6184" r:id="rId34" name="Check Box 40">
              <controlPr defaultSize="0" autoFill="0" autoLine="0" autoPict="0">
                <anchor moveWithCells="1">
                  <from>
                    <xdr:col>8</xdr:col>
                    <xdr:colOff>657225</xdr:colOff>
                    <xdr:row>74</xdr:row>
                    <xdr:rowOff>19050</xdr:rowOff>
                  </from>
                  <to>
                    <xdr:col>8</xdr:col>
                    <xdr:colOff>885825</xdr:colOff>
                    <xdr:row>74</xdr:row>
                    <xdr:rowOff>200025</xdr:rowOff>
                  </to>
                </anchor>
              </controlPr>
            </control>
          </mc:Choice>
        </mc:AlternateContent>
        <mc:AlternateContent xmlns:mc="http://schemas.openxmlformats.org/markup-compatibility/2006">
          <mc:Choice Requires="x14">
            <control shapeId="6186" r:id="rId35" name="Check Box 42">
              <controlPr defaultSize="0" autoFill="0" autoLine="0" autoPict="0">
                <anchor moveWithCells="1">
                  <from>
                    <xdr:col>8</xdr:col>
                    <xdr:colOff>647700</xdr:colOff>
                    <xdr:row>80</xdr:row>
                    <xdr:rowOff>19050</xdr:rowOff>
                  </from>
                  <to>
                    <xdr:col>8</xdr:col>
                    <xdr:colOff>895350</xdr:colOff>
                    <xdr:row>80</xdr:row>
                    <xdr:rowOff>219075</xdr:rowOff>
                  </to>
                </anchor>
              </controlPr>
            </control>
          </mc:Choice>
        </mc:AlternateContent>
        <mc:AlternateContent xmlns:mc="http://schemas.openxmlformats.org/markup-compatibility/2006">
          <mc:Choice Requires="x14">
            <control shapeId="6187" r:id="rId36" name="Check Box 43">
              <controlPr defaultSize="0" autoFill="0" autoLine="0" autoPict="0">
                <anchor moveWithCells="1">
                  <from>
                    <xdr:col>8</xdr:col>
                    <xdr:colOff>657225</xdr:colOff>
                    <xdr:row>81</xdr:row>
                    <xdr:rowOff>0</xdr:rowOff>
                  </from>
                  <to>
                    <xdr:col>8</xdr:col>
                    <xdr:colOff>895350</xdr:colOff>
                    <xdr:row>82</xdr:row>
                    <xdr:rowOff>0</xdr:rowOff>
                  </to>
                </anchor>
              </controlPr>
            </control>
          </mc:Choice>
        </mc:AlternateContent>
        <mc:AlternateContent xmlns:mc="http://schemas.openxmlformats.org/markup-compatibility/2006">
          <mc:Choice Requires="x14">
            <control shapeId="6194" r:id="rId37" name="Check Box 50">
              <controlPr locked="0" defaultSize="0" autoFill="0" autoLine="0" autoPict="0">
                <anchor moveWithCells="1">
                  <from>
                    <xdr:col>8</xdr:col>
                    <xdr:colOff>647700</xdr:colOff>
                    <xdr:row>68</xdr:row>
                    <xdr:rowOff>9525</xdr:rowOff>
                  </from>
                  <to>
                    <xdr:col>8</xdr:col>
                    <xdr:colOff>904875</xdr:colOff>
                    <xdr:row>68</xdr:row>
                    <xdr:rowOff>200025</xdr:rowOff>
                  </to>
                </anchor>
              </controlPr>
            </control>
          </mc:Choice>
        </mc:AlternateContent>
        <mc:AlternateContent xmlns:mc="http://schemas.openxmlformats.org/markup-compatibility/2006">
          <mc:Choice Requires="x14">
            <control shapeId="6195" r:id="rId38" name="Check Box 51">
              <controlPr defaultSize="0" autoFill="0" autoLine="0" autoPict="0">
                <anchor moveWithCells="1">
                  <from>
                    <xdr:col>8</xdr:col>
                    <xdr:colOff>676275</xdr:colOff>
                    <xdr:row>106</xdr:row>
                    <xdr:rowOff>114300</xdr:rowOff>
                  </from>
                  <to>
                    <xdr:col>8</xdr:col>
                    <xdr:colOff>895350</xdr:colOff>
                    <xdr:row>107</xdr:row>
                    <xdr:rowOff>76200</xdr:rowOff>
                  </to>
                </anchor>
              </controlPr>
            </control>
          </mc:Choice>
        </mc:AlternateContent>
        <mc:AlternateContent xmlns:mc="http://schemas.openxmlformats.org/markup-compatibility/2006">
          <mc:Choice Requires="x14">
            <control shapeId="6196" r:id="rId39" name="Check Box 52">
              <controlPr defaultSize="0" autoFill="0" autoLine="0" autoPict="0">
                <anchor moveWithCells="1">
                  <from>
                    <xdr:col>8</xdr:col>
                    <xdr:colOff>638175</xdr:colOff>
                    <xdr:row>78</xdr:row>
                    <xdr:rowOff>19050</xdr:rowOff>
                  </from>
                  <to>
                    <xdr:col>8</xdr:col>
                    <xdr:colOff>904875</xdr:colOff>
                    <xdr:row>78</xdr:row>
                    <xdr:rowOff>209550</xdr:rowOff>
                  </to>
                </anchor>
              </controlPr>
            </control>
          </mc:Choice>
        </mc:AlternateContent>
        <mc:AlternateContent xmlns:mc="http://schemas.openxmlformats.org/markup-compatibility/2006">
          <mc:Choice Requires="x14">
            <control shapeId="6197" r:id="rId40" name="Check Box 53">
              <controlPr defaultSize="0" autoFill="0" autoLine="0" autoPict="0">
                <anchor moveWithCells="1">
                  <from>
                    <xdr:col>5</xdr:col>
                    <xdr:colOff>542925</xdr:colOff>
                    <xdr:row>39</xdr:row>
                    <xdr:rowOff>133350</xdr:rowOff>
                  </from>
                  <to>
                    <xdr:col>5</xdr:col>
                    <xdr:colOff>771525</xdr:colOff>
                    <xdr:row>41</xdr:row>
                    <xdr:rowOff>38100</xdr:rowOff>
                  </to>
                </anchor>
              </controlPr>
            </control>
          </mc:Choice>
        </mc:AlternateContent>
        <mc:AlternateContent xmlns:mc="http://schemas.openxmlformats.org/markup-compatibility/2006">
          <mc:Choice Requires="x14">
            <control shapeId="6199" r:id="rId41" name="Check Box 55">
              <controlPr defaultSize="0" autoFill="0" autoLine="0" autoPict="0">
                <anchor moveWithCells="1">
                  <from>
                    <xdr:col>8</xdr:col>
                    <xdr:colOff>371475</xdr:colOff>
                    <xdr:row>39</xdr:row>
                    <xdr:rowOff>133350</xdr:rowOff>
                  </from>
                  <to>
                    <xdr:col>8</xdr:col>
                    <xdr:colOff>609600</xdr:colOff>
                    <xdr:row>40</xdr:row>
                    <xdr:rowOff>180975</xdr:rowOff>
                  </to>
                </anchor>
              </controlPr>
            </control>
          </mc:Choice>
        </mc:AlternateContent>
        <mc:AlternateContent xmlns:mc="http://schemas.openxmlformats.org/markup-compatibility/2006">
          <mc:Choice Requires="x14">
            <control shapeId="6203" r:id="rId42" name="Check Box 59">
              <controlPr defaultSize="0" autoFill="0" autoLine="0" autoPict="0">
                <anchor moveWithCells="1">
                  <from>
                    <xdr:col>8</xdr:col>
                    <xdr:colOff>657225</xdr:colOff>
                    <xdr:row>67</xdr:row>
                    <xdr:rowOff>19050</xdr:rowOff>
                  </from>
                  <to>
                    <xdr:col>8</xdr:col>
                    <xdr:colOff>885825</xdr:colOff>
                    <xdr:row>67</xdr:row>
                    <xdr:rowOff>219075</xdr:rowOff>
                  </to>
                </anchor>
              </controlPr>
            </control>
          </mc:Choice>
        </mc:AlternateContent>
        <mc:AlternateContent xmlns:mc="http://schemas.openxmlformats.org/markup-compatibility/2006">
          <mc:Choice Requires="x14">
            <control shapeId="6204" r:id="rId43" name="Check Box 60">
              <controlPr defaultSize="0" autoFill="0" autoLine="0" autoPict="0">
                <anchor moveWithCells="1">
                  <from>
                    <xdr:col>8</xdr:col>
                    <xdr:colOff>638175</xdr:colOff>
                    <xdr:row>96</xdr:row>
                    <xdr:rowOff>19050</xdr:rowOff>
                  </from>
                  <to>
                    <xdr:col>8</xdr:col>
                    <xdr:colOff>914400</xdr:colOff>
                    <xdr:row>97</xdr:row>
                    <xdr:rowOff>0</xdr:rowOff>
                  </to>
                </anchor>
              </controlPr>
            </control>
          </mc:Choice>
        </mc:AlternateContent>
        <mc:AlternateContent xmlns:mc="http://schemas.openxmlformats.org/markup-compatibility/2006">
          <mc:Choice Requires="x14">
            <control shapeId="6205" r:id="rId44" name="Check Box 61">
              <controlPr defaultSize="0" autoFill="0" autoLine="0" autoPict="0">
                <anchor moveWithCells="1">
                  <from>
                    <xdr:col>8</xdr:col>
                    <xdr:colOff>647700</xdr:colOff>
                    <xdr:row>102</xdr:row>
                    <xdr:rowOff>9525</xdr:rowOff>
                  </from>
                  <to>
                    <xdr:col>8</xdr:col>
                    <xdr:colOff>895350</xdr:colOff>
                    <xdr:row>102</xdr:row>
                    <xdr:rowOff>200025</xdr:rowOff>
                  </to>
                </anchor>
              </controlPr>
            </control>
          </mc:Choice>
        </mc:AlternateContent>
        <mc:AlternateContent xmlns:mc="http://schemas.openxmlformats.org/markup-compatibility/2006">
          <mc:Choice Requires="x14">
            <control shapeId="6208" r:id="rId45" name="Check Box 64">
              <controlPr defaultSize="0" autoFill="0" autoLine="0" autoPict="0">
                <anchor moveWithCells="1">
                  <from>
                    <xdr:col>8</xdr:col>
                    <xdr:colOff>657225</xdr:colOff>
                    <xdr:row>94</xdr:row>
                    <xdr:rowOff>9525</xdr:rowOff>
                  </from>
                  <to>
                    <xdr:col>8</xdr:col>
                    <xdr:colOff>895350</xdr:colOff>
                    <xdr:row>95</xdr:row>
                    <xdr:rowOff>0</xdr:rowOff>
                  </to>
                </anchor>
              </controlPr>
            </control>
          </mc:Choice>
        </mc:AlternateContent>
        <mc:AlternateContent xmlns:mc="http://schemas.openxmlformats.org/markup-compatibility/2006">
          <mc:Choice Requires="x14">
            <control shapeId="6209" r:id="rId46" name="Check Box 65">
              <controlPr defaultSize="0" autoFill="0" autoLine="0" autoPict="0">
                <anchor moveWithCells="1">
                  <from>
                    <xdr:col>8</xdr:col>
                    <xdr:colOff>371475</xdr:colOff>
                    <xdr:row>42</xdr:row>
                    <xdr:rowOff>114300</xdr:rowOff>
                  </from>
                  <to>
                    <xdr:col>8</xdr:col>
                    <xdr:colOff>600075</xdr:colOff>
                    <xdr:row>43</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INT</vt:lpstr>
      <vt:lpstr>INT!Print_Area</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Digby</dc:creator>
  <cp:lastModifiedBy>Rose Kursun (DEDJTR)</cp:lastModifiedBy>
  <cp:lastPrinted>2013-10-22T01:22:05Z</cp:lastPrinted>
  <dcterms:created xsi:type="dcterms:W3CDTF">2010-10-21T06:47:01Z</dcterms:created>
  <dcterms:modified xsi:type="dcterms:W3CDTF">2019-01-06T22:54:02Z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dResponsible">
    <vt:lpwstr>Sonia Rizzi </vt:lpwstr>
  </property>
  <property fmtid="{D5CDD505-2E9C-101B-9397-08002B2CF9AE}" pid="3" name="PdItemID">
    <vt:lpwstr>12857</vt:lpwstr>
  </property>
  <property fmtid="{D5CDD505-2E9C-101B-9397-08002B2CF9AE}" pid="4" name="PdItemOrigID">
    <vt:lpwstr>11928</vt:lpwstr>
  </property>
  <property fmtid="{D5CDD505-2E9C-101B-9397-08002B2CF9AE}" pid="5" name="PdItemName">
    <vt:lpwstr>QF 05  Enrolment AUS</vt:lpwstr>
  </property>
  <property fmtid="{D5CDD505-2E9C-101B-9397-08002B2CF9AE}" pid="6" name="PdItemLabel">
    <vt:lpwstr/>
  </property>
  <property fmtid="{D5CDD505-2E9C-101B-9397-08002B2CF9AE}" pid="7" name="PdItemModuleID">
    <vt:lpwstr>3</vt:lpwstr>
  </property>
  <property fmtid="{D5CDD505-2E9C-101B-9397-08002B2CF9AE}" pid="8" name="PdItemModuleName">
    <vt:lpwstr>Paradigm Kernel</vt:lpwstr>
  </property>
  <property fmtid="{D5CDD505-2E9C-101B-9397-08002B2CF9AE}" pid="9" name="PdOperatorName">
    <vt:lpwstr>Sonia Rizzi</vt:lpwstr>
  </property>
  <property fmtid="{D5CDD505-2E9C-101B-9397-08002B2CF9AE}" pid="10" name="PdVersion">
    <vt:lpwstr>1.1</vt:lpwstr>
  </property>
  <property fmtid="{D5CDD505-2E9C-101B-9397-08002B2CF9AE}" pid="11" name="PdAuthorisor">
    <vt:lpwstr>Sonia Rizzi</vt:lpwstr>
  </property>
  <property fmtid="{D5CDD505-2E9C-101B-9397-08002B2CF9AE}" pid="12" name="PdParentGroup">
    <vt:lpwstr>Primary Industries Research Victoria\ISO/IEC 17025 System\ANQAP Procedures Manual\ANQAP Forms</vt:lpwstr>
  </property>
  <property fmtid="{D5CDD505-2E9C-101B-9397-08002B2CF9AE}" pid="13" name="PdExtension">
    <vt:lpwstr>xls</vt:lpwstr>
  </property>
  <property fmtid="{D5CDD505-2E9C-101B-9397-08002B2CF9AE}" pid="14" name="PdCompanyName">
    <vt:lpwstr>Department of Primary Industries</vt:lpwstr>
  </property>
  <property fmtid="{D5CDD505-2E9C-101B-9397-08002B2CF9AE}" pid="15" name="PdItemType">
    <vt:lpwstr>Document</vt:lpwstr>
  </property>
  <property fmtid="{D5CDD505-2E9C-101B-9397-08002B2CF9AE}" pid="16" name="PdItemStatus">
    <vt:lpwstr>DRAFT</vt:lpwstr>
  </property>
  <property fmtid="{D5CDD505-2E9C-101B-9397-08002B2CF9AE}" pid="17" name="PdLastDate">
    <vt:lpwstr>10/11/2011 9:59:22 AM</vt:lpwstr>
  </property>
  <property fmtid="{D5CDD505-2E9C-101B-9397-08002B2CF9AE}" pid="18" name="PdLastDateOnly">
    <vt:lpwstr>10/11/2011</vt:lpwstr>
  </property>
  <property fmtid="{D5CDD505-2E9C-101B-9397-08002B2CF9AE}" pid="19" name="PdGroupName">
    <vt:lpwstr>ANQAP Forms</vt:lpwstr>
  </property>
  <property fmtid="{D5CDD505-2E9C-101B-9397-08002B2CF9AE}" pid="20" name="PdWaterMark">
    <vt:lpwstr/>
  </property>
  <property fmtid="{D5CDD505-2E9C-101B-9397-08002B2CF9AE}" pid="21" name="PdPrintNumber">
    <vt:lpwstr/>
  </property>
  <property fmtid="{D5CDD505-2E9C-101B-9397-08002B2CF9AE}" pid="22" name="PdVersionDate">
    <vt:lpwstr/>
  </property>
  <property fmtid="{D5CDD505-2E9C-101B-9397-08002B2CF9AE}" pid="23" name="PdVersionDateOnly">
    <vt:lpwstr/>
  </property>
  <property fmtid="{D5CDD505-2E9C-101B-9397-08002B2CF9AE}" pid="24" name="PdReviewDate">
    <vt:lpwstr/>
  </property>
  <property fmtid="{D5CDD505-2E9C-101B-9397-08002B2CF9AE}" pid="25" name="PdReminderDate">
    <vt:lpwstr/>
  </property>
  <property fmtid="{D5CDD505-2E9C-101B-9397-08002B2CF9AE}" pid="26" name="PdEffectDate">
    <vt:lpwstr/>
  </property>
  <property fmtid="{D5CDD505-2E9C-101B-9397-08002B2CF9AE}" pid="27" name="PdUserID">
    <vt:lpwstr>98</vt:lpwstr>
  </property>
  <property fmtid="{D5CDD505-2E9C-101B-9397-08002B2CF9AE}" pid="28" name="PdAllOrgIDs">
    <vt:lpwstr>-1</vt:lpwstr>
  </property>
  <property fmtid="{D5CDD505-2E9C-101B-9397-08002B2CF9AE}" pid="29" name="PdAllPosIDs">
    <vt:lpwstr>-1</vt:lpwstr>
  </property>
  <property fmtid="{D5CDD505-2E9C-101B-9397-08002B2CF9AE}" pid="30" name="AddParalink">
    <vt:lpwstr>False</vt:lpwstr>
  </property>
  <property fmtid="{D5CDD505-2E9C-101B-9397-08002B2CF9AE}" pid="31" name="DeletePLink">
    <vt:lpwstr>False</vt:lpwstr>
  </property>
  <property fmtid="{D5CDD505-2E9C-101B-9397-08002B2CF9AE}" pid="32" name="PD3_-1_15_0">
    <vt:lpwstr>Rose Kursun</vt:lpwstr>
  </property>
  <property fmtid="{D5CDD505-2E9C-101B-9397-08002B2CF9AE}" pid="33" name="PD3_-1_6_0">
    <vt:lpwstr>3.2</vt:lpwstr>
  </property>
  <property fmtid="{D5CDD505-2E9C-101B-9397-08002B2CF9AE}" pid="34" name="PD3_-1_21_0">
    <vt:lpwstr>21/12/2018</vt:lpwstr>
  </property>
  <property fmtid="{D5CDD505-2E9C-101B-9397-08002B2CF9AE}" pid="35" name="PD3_-1_7_0">
    <vt:lpwstr>Current</vt:lpwstr>
  </property>
  <property fmtid="{D5CDD505-2E9C-101B-9397-08002B2CF9AE}" pid="36" name="PD3_-1_11_0">
    <vt:lpwstr>Uncontrolled When Printed</vt:lpwstr>
  </property>
  <property fmtid="{D5CDD505-2E9C-101B-9397-08002B2CF9AE}" pid="37" name="PD3_-1_9_0">
    <vt:lpwstr>ANQAP Forms</vt:lpwstr>
  </property>
  <property fmtid="{D5CDD505-2E9C-101B-9397-08002B2CF9AE}" pid="38" name="PD3_-1_4_0">
    <vt:lpwstr>20129</vt:lpwstr>
  </property>
  <property fmtid="{D5CDD505-2E9C-101B-9397-08002B2CF9AE}" pid="39" name="PD3_-1_1_0">
    <vt:lpwstr>QF 06 INT Enrolment</vt:lpwstr>
  </property>
</Properties>
</file>