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ate1904="1" codeName="ThisWorkbook"/>
  <mc:AlternateContent xmlns:mc="http://schemas.openxmlformats.org/markup-compatibility/2006">
    <mc:Choice Requires="x15">
      <x15ac:absPath xmlns:x15ac="http://schemas.microsoft.com/office/spreadsheetml/2010/11/ac" url="G:\ARD-BundooraBRC\ANQAP Confidential\2023-2024\2023-2024 Enrolment Docs\"/>
    </mc:Choice>
  </mc:AlternateContent>
  <xr:revisionPtr revIDLastSave="0" documentId="8_{4300B56E-6343-4A59-B980-7065F7AABD65}" xr6:coauthVersionLast="47" xr6:coauthVersionMax="47" xr10:uidLastSave="{00000000-0000-0000-0000-000000000000}"/>
  <bookViews>
    <workbookView xWindow="-24420" yWindow="3285" windowWidth="18900" windowHeight="11055" tabRatio="500" xr2:uid="{00000000-000D-0000-FFFF-FFFF00000000}"/>
  </bookViews>
  <sheets>
    <sheet name="AUS" sheetId="7" r:id="rId1"/>
  </sheets>
  <definedNames>
    <definedName name="_xlnm.Print_Area" localSheetId="0">AUS!$A$1:$M$98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8" i="7" l="1"/>
  <c r="N100" i="7" s="1"/>
  <c r="N97" i="7"/>
  <c r="N96" i="7"/>
  <c r="P95" i="7"/>
  <c r="Q92" i="7" s="1"/>
  <c r="P94" i="7"/>
  <c r="Q93" i="7" s="1"/>
  <c r="I90" i="7"/>
  <c r="J40" i="7"/>
  <c r="F40" i="7"/>
  <c r="K51" i="7"/>
  <c r="H90" i="7" l="1"/>
  <c r="H94" i="7" s="1"/>
  <c r="L56" i="7" s="1"/>
</calcChain>
</file>

<file path=xl/sharedStrings.xml><?xml version="1.0" encoding="utf-8"?>
<sst xmlns="http://schemas.openxmlformats.org/spreadsheetml/2006/main" count="122" uniqueCount="110">
  <si>
    <t>Required</t>
  </si>
  <si>
    <t>Akabane VNT</t>
  </si>
  <si>
    <t>Aino VNT</t>
  </si>
  <si>
    <t>Bovine ephemeral fever VNT</t>
  </si>
  <si>
    <t>Bovine viral diarrhoea virus AGID</t>
  </si>
  <si>
    <t>Bovine viral diarrhoea virus VNT</t>
  </si>
  <si>
    <t>Bovine viral diarrhoea virus PCR</t>
  </si>
  <si>
    <t>Epizootic haemorrhagic disease AGID</t>
  </si>
  <si>
    <t>Equine infectious anaemia AGID</t>
  </si>
  <si>
    <t>Infectious bovine rhinotracheitis ELISA</t>
  </si>
  <si>
    <t>Infectious bovine rhinotracheitis VNT</t>
  </si>
  <si>
    <t>Johne's disease (bovine) CFT</t>
  </si>
  <si>
    <t>Johne's disease (bovine) ELISA</t>
  </si>
  <si>
    <t>Johne’s disease (ovine) AGID</t>
  </si>
  <si>
    <t>Q Fever CFT</t>
  </si>
  <si>
    <t>Akabane ELISA</t>
  </si>
  <si>
    <t>LABORATORY DETAILS</t>
  </si>
  <si>
    <t>State :</t>
  </si>
  <si>
    <t>Country :</t>
  </si>
  <si>
    <t>Please check the following boxes to ensure all necessary information has been included.</t>
  </si>
  <si>
    <t>Tests required are checked</t>
  </si>
  <si>
    <t>Bovine viral diarrhoea antibody ELISA</t>
  </si>
  <si>
    <t xml:space="preserve">       </t>
  </si>
  <si>
    <t>Bovine viral diarrhoea antigen capture ELISA - SERUM</t>
  </si>
  <si>
    <t>Bovine viral diarrhoea antigen capture ELISA - CLOT</t>
  </si>
  <si>
    <t xml:space="preserve">Mycobacterium paratuberculosis (bovine) - culture and identification </t>
  </si>
  <si>
    <t xml:space="preserve">Mycobacterium paratuberculosis (ovine) - culture and identification </t>
  </si>
  <si>
    <t>Avian influenza AGID</t>
  </si>
  <si>
    <t>Authorised by:</t>
  </si>
  <si>
    <t>Version:</t>
  </si>
  <si>
    <t>Date:</t>
  </si>
  <si>
    <t>Control Status:</t>
  </si>
  <si>
    <t>Laboratory #</t>
  </si>
  <si>
    <t>Laboratory Acronym</t>
  </si>
  <si>
    <t>Agar Gel Immunodiffusion</t>
  </si>
  <si>
    <t>AGID:</t>
  </si>
  <si>
    <t>Complement Fixation Test</t>
  </si>
  <si>
    <t>CFT:</t>
  </si>
  <si>
    <t>Haemagglutination Inhibition Test</t>
  </si>
  <si>
    <t>HIT:</t>
  </si>
  <si>
    <t>Microscopic Agglutination Test</t>
  </si>
  <si>
    <t>MAT:</t>
  </si>
  <si>
    <t>Polymerase Chain Reaction</t>
  </si>
  <si>
    <t>PCR:</t>
  </si>
  <si>
    <t>Rose Bengal Plate Test</t>
  </si>
  <si>
    <t>RBPT:</t>
  </si>
  <si>
    <t>Serum Agglutination Test</t>
  </si>
  <si>
    <t>SAT:</t>
  </si>
  <si>
    <t>Virus Neutralisation Test</t>
  </si>
  <si>
    <t>VNT:</t>
  </si>
  <si>
    <t>Enzyme Linked Immunosorbent Assay</t>
  </si>
  <si>
    <t>ELISA:</t>
  </si>
  <si>
    <t>Enzootic bovine leucosis ELISA - MILK</t>
  </si>
  <si>
    <t>Equine viral arteritis VNT</t>
  </si>
  <si>
    <t>Newcastle disease HIT</t>
  </si>
  <si>
    <t>Your laboratory and contact details are complete</t>
  </si>
  <si>
    <t>Bluetongue virus AGID</t>
  </si>
  <si>
    <t>Bluetongue virus ELISA</t>
  </si>
  <si>
    <t>Bluetongue virus VNT</t>
  </si>
  <si>
    <t>Page #:</t>
  </si>
  <si>
    <t>Bovine viral diarrhoea virus Isolation</t>
  </si>
  <si>
    <t>Caprine arthritis encephalitis virus ELISA</t>
  </si>
  <si>
    <t>Bovine viral diarrhoea antigen ELISA - EAR NOTCH (IDEXX kit only)</t>
  </si>
  <si>
    <t>Invoice Contact Name :</t>
  </si>
  <si>
    <t>Contact Telephone Number :</t>
  </si>
  <si>
    <t>NOMINATED STAFF CONTACT DETAILS</t>
  </si>
  <si>
    <t>Nominated Staff Contact Name :</t>
  </si>
  <si>
    <t>Panel List</t>
  </si>
  <si>
    <t>KEY</t>
  </si>
  <si>
    <t>ANQAP</t>
  </si>
  <si>
    <t>Price (excl. GST)</t>
  </si>
  <si>
    <t>Total Invoiced (incl. GST)</t>
  </si>
  <si>
    <t>1 of 2</t>
  </si>
  <si>
    <t>2 of 2</t>
  </si>
  <si>
    <t>Postal Code :</t>
  </si>
  <si>
    <t>Company Name :</t>
  </si>
  <si>
    <t>Preferred Laboratory Acronym :</t>
  </si>
  <si>
    <r>
      <t>Delivery Address</t>
    </r>
    <r>
      <rPr>
        <b/>
        <sz val="18"/>
        <color rgb="FF0000FF"/>
        <rFont val="Arial"/>
        <family val="2"/>
      </rPr>
      <t xml:space="preserve">* </t>
    </r>
    <r>
      <rPr>
        <b/>
        <sz val="14"/>
        <rFont val="Arial"/>
        <family val="2"/>
      </rPr>
      <t>:</t>
    </r>
  </si>
  <si>
    <t>Suburb / Locality / City / Town :</t>
  </si>
  <si>
    <t>Invoice Contact Telephone Number :</t>
  </si>
  <si>
    <t>Purchase Order Number (if applicable) :</t>
  </si>
  <si>
    <t>All fields highlighted in this colour must be filled in.</t>
  </si>
  <si>
    <t>Department Name :</t>
  </si>
  <si>
    <t>Laboratory Name :</t>
  </si>
  <si>
    <t>INVOICING DETAILS</t>
  </si>
  <si>
    <r>
      <t xml:space="preserve">Invoice Email </t>
    </r>
    <r>
      <rPr>
        <b/>
        <sz val="14"/>
        <color rgb="FFFF0000"/>
        <rFont val="Arial"/>
        <family val="2"/>
      </rPr>
      <t xml:space="preserve">(MUST BE A CENTRALIZED COMPANY EMAIL-CANNOT BE A PERSONAL EMAIL) </t>
    </r>
    <r>
      <rPr>
        <b/>
        <sz val="14"/>
        <rFont val="Arial"/>
        <family val="2"/>
      </rPr>
      <t>:</t>
    </r>
  </si>
  <si>
    <t>Email Address :</t>
  </si>
  <si>
    <r>
      <rPr>
        <i/>
        <sz val="16"/>
        <color indexed="8"/>
        <rFont val="Arial"/>
        <family val="2"/>
      </rPr>
      <t xml:space="preserve">Brucella abortus </t>
    </r>
    <r>
      <rPr>
        <sz val="16"/>
        <color indexed="8"/>
        <rFont val="Arial"/>
        <family val="2"/>
      </rPr>
      <t>CFT</t>
    </r>
  </si>
  <si>
    <r>
      <t xml:space="preserve">Brucella abortus </t>
    </r>
    <r>
      <rPr>
        <sz val="16"/>
        <color indexed="8"/>
        <rFont val="Arial"/>
        <family val="2"/>
      </rPr>
      <t>ELISA</t>
    </r>
  </si>
  <si>
    <r>
      <rPr>
        <i/>
        <sz val="16"/>
        <color indexed="8"/>
        <rFont val="Arial"/>
        <family val="2"/>
      </rPr>
      <t>Brucella abortus</t>
    </r>
    <r>
      <rPr>
        <sz val="16"/>
        <color indexed="8"/>
        <rFont val="Arial"/>
        <family val="2"/>
      </rPr>
      <t xml:space="preserve"> RBPT</t>
    </r>
  </si>
  <si>
    <r>
      <t>Brucella abortus</t>
    </r>
    <r>
      <rPr>
        <sz val="16"/>
        <color indexed="8"/>
        <rFont val="Arial"/>
        <family val="2"/>
      </rPr>
      <t xml:space="preserve"> SAT</t>
    </r>
  </si>
  <si>
    <r>
      <t>Brucella ovis</t>
    </r>
    <r>
      <rPr>
        <sz val="16"/>
        <color indexed="8"/>
        <rFont val="Arial"/>
        <family val="2"/>
      </rPr>
      <t xml:space="preserve"> CFT</t>
    </r>
  </si>
  <si>
    <r>
      <t>Brucella ovis</t>
    </r>
    <r>
      <rPr>
        <sz val="16"/>
        <color indexed="8"/>
        <rFont val="Arial"/>
        <family val="2"/>
      </rPr>
      <t xml:space="preserve"> ELISA</t>
    </r>
  </si>
  <si>
    <r>
      <rPr>
        <i/>
        <sz val="16"/>
        <color indexed="8"/>
        <rFont val="Arial"/>
        <family val="2"/>
      </rPr>
      <t>Dichelobacter nodosus</t>
    </r>
    <r>
      <rPr>
        <sz val="16"/>
        <color indexed="8"/>
        <rFont val="Arial"/>
        <family val="2"/>
      </rPr>
      <t xml:space="preserve"> identification</t>
    </r>
  </si>
  <si>
    <t>Subtotal (excl. GST) :</t>
  </si>
  <si>
    <t>Participation Fee (compulsory charge) (excl. GST) :</t>
  </si>
  <si>
    <t>Total payable (excl. GST) :</t>
  </si>
  <si>
    <t>Invoice Address (if different to above) :</t>
  </si>
  <si>
    <t>*A street address (i.e. not a PO Box) is required for delivery of BVDV Antigen ELISA, BVD Virus Isolation and BVDV PCR samples.</t>
  </si>
  <si>
    <t>Rose Kursun</t>
  </si>
  <si>
    <t>QF 05 AUS Enrolment</t>
  </si>
  <si>
    <t>For all contact with ANQAP including results/reports.</t>
  </si>
  <si>
    <t>Current Uncontrolled When Printed</t>
  </si>
  <si>
    <t>JD Culture Count</t>
  </si>
  <si>
    <t>Vet Count (excl JD Cult)</t>
  </si>
  <si>
    <t>Australian National Quality Assurance Program (ANQAP)
2023-2024 Enrolment Form</t>
  </si>
  <si>
    <t>The Australian National Quality Assurance Program collects personal information on this form merely to facilitate contact with your laboratory as part of our business relationship. The identity of participating laboratories will remain confidential. It is also expected that participating laboratories will not share their confidential information pertaining to ANQAP with any other laboratory/facility/company in order to prevent collusion/perception of collusion.</t>
  </si>
  <si>
    <t>Total # of tests (excl JD Culture) x 450=</t>
  </si>
  <si>
    <t>Total # of JD Culture tests x 500=</t>
  </si>
  <si>
    <t>ANQAP OFFICE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</si>
</sst>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quot;$&quot;#,##0.00"/>
    <numFmt numFmtId="166" formatCode="0.0"/>
  </numFmts>
  <fonts count="41" x14ac:knownFonts="1">
    <font>
      <sz val="10"/>
      <name val="Verdana"/>
    </font>
    <font>
      <u/>
      <sz val="10"/>
      <color indexed="12"/>
      <name val="Verdana"/>
      <family val="2"/>
    </font>
    <font>
      <b/>
      <sz val="12"/>
      <name val="Arial"/>
      <family val="2"/>
    </font>
    <font>
      <sz val="10"/>
      <name val="Arial"/>
      <family val="2"/>
    </font>
    <font>
      <sz val="10"/>
      <color theme="0"/>
      <name val="Arial"/>
      <family val="2"/>
    </font>
    <font>
      <sz val="20"/>
      <name val="Arial"/>
      <family val="2"/>
    </font>
    <font>
      <sz val="24"/>
      <name val="Arial"/>
      <family val="2"/>
    </font>
    <font>
      <sz val="10"/>
      <color indexed="9"/>
      <name val="Arial"/>
      <family val="2"/>
    </font>
    <font>
      <b/>
      <sz val="10"/>
      <name val="Arial"/>
      <family val="2"/>
    </font>
    <font>
      <u/>
      <sz val="10"/>
      <color indexed="12"/>
      <name val="Arial"/>
      <family val="2"/>
    </font>
    <font>
      <i/>
      <sz val="10"/>
      <name val="Arial"/>
      <family val="2"/>
    </font>
    <font>
      <b/>
      <sz val="14"/>
      <name val="Arial"/>
      <family val="2"/>
    </font>
    <font>
      <b/>
      <sz val="10"/>
      <color indexed="18"/>
      <name val="Arial"/>
      <family val="2"/>
    </font>
    <font>
      <b/>
      <sz val="16"/>
      <name val="Arial"/>
      <family val="2"/>
    </font>
    <font>
      <sz val="16"/>
      <name val="Arial"/>
      <family val="2"/>
    </font>
    <font>
      <sz val="14"/>
      <name val="Arial"/>
      <family val="2"/>
    </font>
    <font>
      <sz val="12"/>
      <name val="Arial"/>
      <family val="2"/>
    </font>
    <font>
      <sz val="9"/>
      <name val="Arial"/>
      <family val="2"/>
    </font>
    <font>
      <sz val="9"/>
      <color theme="0"/>
      <name val="Arial"/>
      <family val="2"/>
    </font>
    <font>
      <b/>
      <i/>
      <sz val="14"/>
      <name val="Arial"/>
      <family val="2"/>
    </font>
    <font>
      <b/>
      <sz val="16"/>
      <color rgb="FF0000FF"/>
      <name val="Arial"/>
      <family val="2"/>
    </font>
    <font>
      <b/>
      <sz val="24"/>
      <name val="Arial"/>
      <family val="2"/>
    </font>
    <font>
      <sz val="10"/>
      <name val="Verdana"/>
      <family val="2"/>
    </font>
    <font>
      <sz val="10"/>
      <color theme="0"/>
      <name val="Verdana"/>
      <family val="2"/>
    </font>
    <font>
      <b/>
      <sz val="11"/>
      <name val="Arial"/>
      <family val="2"/>
    </font>
    <font>
      <b/>
      <sz val="18"/>
      <color rgb="FF0000FF"/>
      <name val="Arial"/>
      <family val="2"/>
    </font>
    <font>
      <b/>
      <sz val="14"/>
      <color rgb="FFFF0000"/>
      <name val="Arial"/>
      <family val="2"/>
    </font>
    <font>
      <b/>
      <sz val="22"/>
      <name val="Arial"/>
      <family val="2"/>
    </font>
    <font>
      <b/>
      <sz val="28"/>
      <name val="Arial"/>
      <family val="2"/>
    </font>
    <font>
      <sz val="8"/>
      <name val="Arial"/>
      <family val="2"/>
    </font>
    <font>
      <b/>
      <sz val="18"/>
      <name val="Arial"/>
      <family val="2"/>
    </font>
    <font>
      <sz val="16"/>
      <color indexed="8"/>
      <name val="Arial"/>
      <family val="2"/>
    </font>
    <font>
      <i/>
      <sz val="16"/>
      <color indexed="8"/>
      <name val="Arial"/>
      <family val="2"/>
    </font>
    <font>
      <sz val="10"/>
      <color theme="1"/>
      <name val="Verdana"/>
      <family val="2"/>
    </font>
    <font>
      <sz val="18"/>
      <color rgb="FF0000FF"/>
      <name val="Arial"/>
      <family val="2"/>
    </font>
    <font>
      <sz val="10"/>
      <color theme="1"/>
      <name val="Arial"/>
      <family val="2"/>
    </font>
    <font>
      <sz val="10"/>
      <color rgb="FF00FF99"/>
      <name val="Arial"/>
      <family val="2"/>
    </font>
    <font>
      <b/>
      <sz val="18"/>
      <color rgb="FFFF0000"/>
      <name val="Arial"/>
      <family val="2"/>
    </font>
    <font>
      <b/>
      <sz val="20"/>
      <color rgb="FF0000FF"/>
      <name val="Arial"/>
      <family val="2"/>
    </font>
    <font>
      <b/>
      <u/>
      <sz val="22"/>
      <color rgb="FF0000FF"/>
      <name val="Arial"/>
      <family val="2"/>
    </font>
    <font>
      <u/>
      <sz val="22"/>
      <color rgb="FF0000FF"/>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auto="1"/>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0" fontId="1" fillId="0" borderId="0" applyNumberFormat="0" applyFill="0" applyBorder="0" applyAlignment="0" applyProtection="0">
      <alignment vertical="top"/>
      <protection locked="0"/>
    </xf>
    <xf numFmtId="0" fontId="3" fillId="0" borderId="0"/>
  </cellStyleXfs>
  <cellXfs count="223">
    <xf numFmtId="0" fontId="0" fillId="0" borderId="0" xfId="0"/>
    <xf numFmtId="0" fontId="3" fillId="2" borderId="0" xfId="0" applyFont="1" applyFill="1" applyAlignment="1">
      <alignment horizontal="center" vertical="center"/>
    </xf>
    <xf numFmtId="0" fontId="2" fillId="2" borderId="0" xfId="0" applyFont="1" applyFill="1" applyAlignment="1">
      <alignment horizontal="right" vertical="center"/>
    </xf>
    <xf numFmtId="0" fontId="21" fillId="3" borderId="23" xfId="0" applyFont="1" applyFill="1" applyBorder="1" applyAlignment="1">
      <alignment horizontal="center" vertical="center"/>
    </xf>
    <xf numFmtId="0" fontId="21" fillId="3" borderId="17" xfId="0" applyFont="1" applyFill="1" applyBorder="1" applyAlignment="1">
      <alignment horizontal="center" vertical="center"/>
    </xf>
    <xf numFmtId="0" fontId="3"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5" fillId="2" borderId="0" xfId="0" applyFont="1" applyFill="1" applyAlignment="1">
      <alignment vertical="center"/>
    </xf>
    <xf numFmtId="0" fontId="3" fillId="2" borderId="17" xfId="0" applyFont="1" applyFill="1" applyBorder="1" applyAlignment="1">
      <alignment vertical="center"/>
    </xf>
    <xf numFmtId="0" fontId="3" fillId="2" borderId="23" xfId="0" applyFont="1" applyFill="1" applyBorder="1" applyAlignment="1">
      <alignment vertical="center"/>
    </xf>
    <xf numFmtId="0" fontId="3" fillId="2" borderId="13" xfId="0" applyFont="1" applyFill="1" applyBorder="1" applyAlignment="1">
      <alignment vertical="center"/>
    </xf>
    <xf numFmtId="0" fontId="7" fillId="2" borderId="23"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10" fillId="2" borderId="23" xfId="0" applyFont="1" applyFill="1" applyBorder="1" applyAlignment="1">
      <alignment vertical="center"/>
    </xf>
    <xf numFmtId="0" fontId="10" fillId="2" borderId="17" xfId="0" applyFont="1" applyFill="1" applyBorder="1" applyAlignment="1">
      <alignment vertical="center"/>
    </xf>
    <xf numFmtId="0" fontId="10" fillId="2" borderId="0" xfId="0" applyFont="1" applyFill="1" applyAlignment="1">
      <alignment vertical="center"/>
    </xf>
    <xf numFmtId="0" fontId="3" fillId="2" borderId="18" xfId="0" applyFont="1" applyFill="1" applyBorder="1" applyAlignment="1">
      <alignment vertical="center"/>
    </xf>
    <xf numFmtId="0" fontId="8" fillId="2" borderId="15" xfId="0" applyFont="1" applyFill="1" applyBorder="1" applyAlignment="1">
      <alignment horizontal="left" vertical="center" wrapText="1"/>
    </xf>
    <xf numFmtId="0" fontId="3" fillId="2" borderId="16" xfId="0" applyFont="1" applyFill="1" applyBorder="1" applyAlignment="1">
      <alignment vertical="center"/>
    </xf>
    <xf numFmtId="0" fontId="3" fillId="2" borderId="0" xfId="0" applyFont="1" applyFill="1" applyAlignment="1">
      <alignment horizontal="right" vertical="center"/>
    </xf>
    <xf numFmtId="14" fontId="3" fillId="2" borderId="0" xfId="0" applyNumberFormat="1" applyFont="1" applyFill="1" applyAlignment="1">
      <alignment horizontal="left" vertical="center"/>
    </xf>
    <xf numFmtId="0" fontId="3" fillId="5" borderId="2" xfId="0" applyFont="1" applyFill="1" applyBorder="1" applyAlignment="1" applyProtection="1">
      <alignment vertical="center"/>
      <protection locked="0"/>
    </xf>
    <xf numFmtId="0" fontId="3" fillId="3" borderId="0" xfId="0" applyFont="1" applyFill="1" applyAlignment="1">
      <alignment vertical="center"/>
    </xf>
    <xf numFmtId="0" fontId="3" fillId="3" borderId="0" xfId="0" applyFont="1" applyFill="1" applyAlignment="1" applyProtection="1">
      <alignment vertical="center"/>
      <protection locked="0"/>
    </xf>
    <xf numFmtId="0" fontId="18" fillId="2" borderId="0" xfId="0" applyFont="1" applyFill="1" applyAlignment="1" applyProtection="1">
      <alignment vertical="center"/>
      <protection locked="0"/>
    </xf>
    <xf numFmtId="0" fontId="17" fillId="2" borderId="0" xfId="0" applyFont="1" applyFill="1" applyAlignment="1">
      <alignment vertical="center"/>
    </xf>
    <xf numFmtId="0" fontId="3" fillId="5" borderId="5"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4" fillId="2" borderId="0" xfId="0" applyFont="1" applyFill="1" applyAlignment="1">
      <alignment horizontal="right" vertical="center"/>
    </xf>
    <xf numFmtId="0" fontId="4" fillId="2" borderId="0" xfId="0" applyFont="1" applyFill="1" applyAlignment="1">
      <alignment horizontal="left" vertical="center"/>
    </xf>
    <xf numFmtId="0" fontId="3" fillId="2" borderId="14" xfId="0" applyFont="1" applyFill="1" applyBorder="1" applyAlignment="1" applyProtection="1">
      <alignment vertical="center"/>
      <protection locked="0"/>
    </xf>
    <xf numFmtId="0" fontId="0" fillId="2" borderId="0" xfId="0" applyFill="1" applyAlignment="1">
      <alignment vertical="center"/>
    </xf>
    <xf numFmtId="0" fontId="22" fillId="2" borderId="0" xfId="0" applyFont="1" applyFill="1" applyAlignment="1">
      <alignment vertical="center"/>
    </xf>
    <xf numFmtId="0" fontId="23" fillId="2" borderId="0" xfId="0" applyFont="1" applyFill="1" applyAlignment="1" applyProtection="1">
      <alignment vertical="center"/>
      <protection locked="0"/>
    </xf>
    <xf numFmtId="0" fontId="4" fillId="2" borderId="0" xfId="0" applyFont="1" applyFill="1" applyAlignment="1">
      <alignment vertical="center"/>
    </xf>
    <xf numFmtId="0" fontId="23" fillId="2" borderId="0" xfId="0" applyFont="1" applyFill="1" applyAlignment="1">
      <alignment vertical="center"/>
    </xf>
    <xf numFmtId="166" fontId="3" fillId="2" borderId="0" xfId="0" applyNumberFormat="1" applyFont="1" applyFill="1" applyAlignment="1">
      <alignment horizontal="left" vertical="center"/>
    </xf>
    <xf numFmtId="0" fontId="35" fillId="2" borderId="0" xfId="0" applyFont="1" applyFill="1" applyAlignment="1">
      <alignment vertical="center"/>
    </xf>
    <xf numFmtId="0" fontId="35" fillId="2" borderId="0" xfId="0" applyFont="1" applyFill="1" applyAlignment="1">
      <alignment horizontal="right" vertical="center"/>
    </xf>
    <xf numFmtId="0" fontId="35" fillId="2" borderId="0" xfId="0" applyFont="1" applyFill="1" applyAlignment="1">
      <alignment horizontal="center" vertical="center"/>
    </xf>
    <xf numFmtId="0" fontId="35" fillId="2" borderId="0" xfId="0" applyFont="1" applyFill="1" applyAlignment="1" applyProtection="1">
      <alignment vertical="center"/>
      <protection locked="0"/>
    </xf>
    <xf numFmtId="166" fontId="35" fillId="2" borderId="0" xfId="0" applyNumberFormat="1" applyFont="1" applyFill="1" applyAlignment="1">
      <alignment horizontal="left" vertical="center"/>
    </xf>
    <xf numFmtId="14" fontId="35" fillId="2" borderId="0" xfId="0" applyNumberFormat="1" applyFont="1" applyFill="1" applyAlignment="1">
      <alignment horizontal="left" vertical="center"/>
    </xf>
    <xf numFmtId="0" fontId="33" fillId="2" borderId="0" xfId="0" applyFont="1" applyFill="1" applyAlignment="1">
      <alignment horizontal="right" vertical="center"/>
    </xf>
    <xf numFmtId="0" fontId="33" fillId="2" borderId="0" xfId="0" applyFont="1" applyFill="1" applyAlignment="1">
      <alignment vertical="center"/>
    </xf>
    <xf numFmtId="0" fontId="36" fillId="2" borderId="0" xfId="0" applyFont="1" applyFill="1" applyAlignment="1" applyProtection="1">
      <alignment vertical="center"/>
      <protection locked="0"/>
    </xf>
    <xf numFmtId="0" fontId="20" fillId="2" borderId="23"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3" fillId="2" borderId="0" xfId="0" applyFont="1" applyFill="1" applyAlignment="1">
      <alignment vertical="center"/>
    </xf>
    <xf numFmtId="0" fontId="21" fillId="3" borderId="0" xfId="0" applyFont="1" applyFill="1" applyAlignment="1">
      <alignment horizontal="center" vertical="center"/>
    </xf>
    <xf numFmtId="0" fontId="15" fillId="2" borderId="0" xfId="0" applyFont="1" applyFill="1" applyAlignment="1">
      <alignment vertical="center"/>
    </xf>
    <xf numFmtId="0" fontId="11" fillId="2" borderId="0" xfId="0" applyFont="1" applyFill="1" applyAlignment="1">
      <alignment horizontal="right" vertical="center"/>
    </xf>
    <xf numFmtId="1" fontId="3" fillId="2" borderId="0" xfId="0" applyNumberFormat="1" applyFont="1" applyFill="1" applyAlignment="1" applyProtection="1">
      <alignment vertical="center"/>
      <protection locked="0"/>
    </xf>
    <xf numFmtId="0" fontId="20" fillId="2" borderId="0" xfId="0" applyFont="1" applyFill="1" applyAlignment="1">
      <alignment horizontal="center" vertical="center" wrapText="1"/>
    </xf>
    <xf numFmtId="0" fontId="19" fillId="2" borderId="0" xfId="0" applyFont="1" applyFill="1" applyAlignment="1">
      <alignment horizontal="right" vertical="center"/>
    </xf>
    <xf numFmtId="0" fontId="29" fillId="2" borderId="0" xfId="0" applyFont="1" applyFill="1" applyAlignment="1">
      <alignment vertical="center"/>
    </xf>
    <xf numFmtId="0" fontId="3" fillId="4" borderId="23" xfId="0" applyFont="1" applyFill="1" applyBorder="1" applyAlignment="1">
      <alignment vertical="center"/>
    </xf>
    <xf numFmtId="0" fontId="3" fillId="4" borderId="0" xfId="0" applyFont="1" applyFill="1" applyAlignment="1">
      <alignment vertical="center"/>
    </xf>
    <xf numFmtId="0" fontId="3" fillId="4" borderId="17" xfId="0" applyFont="1" applyFill="1" applyBorder="1" applyAlignment="1">
      <alignment vertical="center"/>
    </xf>
    <xf numFmtId="0" fontId="15" fillId="4" borderId="0" xfId="0" applyFont="1" applyFill="1" applyAlignment="1">
      <alignment vertical="center"/>
    </xf>
    <xf numFmtId="0" fontId="16" fillId="4" borderId="0" xfId="0" applyFont="1" applyFill="1" applyAlignment="1">
      <alignment horizontal="right" vertical="center" wrapText="1"/>
    </xf>
    <xf numFmtId="0" fontId="37" fillId="4" borderId="0" xfId="0" applyFont="1" applyFill="1" applyAlignment="1">
      <alignment horizontal="left" vertical="center"/>
    </xf>
    <xf numFmtId="0" fontId="37" fillId="4" borderId="0" xfId="0" applyFont="1" applyFill="1" applyAlignment="1">
      <alignment horizontal="center" vertical="center"/>
    </xf>
    <xf numFmtId="0" fontId="4" fillId="0" borderId="0" xfId="0" applyFont="1" applyAlignment="1">
      <alignment vertical="center"/>
    </xf>
    <xf numFmtId="0" fontId="7" fillId="4" borderId="23" xfId="0" applyFont="1" applyFill="1" applyBorder="1" applyAlignment="1" applyProtection="1">
      <alignment vertical="center"/>
      <protection locked="0"/>
    </xf>
    <xf numFmtId="0" fontId="7" fillId="4" borderId="0" xfId="0" applyFont="1" applyFill="1" applyAlignment="1" applyProtection="1">
      <alignment vertical="center"/>
      <protection locked="0"/>
    </xf>
    <xf numFmtId="0" fontId="7" fillId="4" borderId="0" xfId="0" applyFont="1" applyFill="1" applyAlignment="1" applyProtection="1">
      <alignment horizontal="center" vertical="center"/>
      <protection locked="0"/>
    </xf>
    <xf numFmtId="0" fontId="7" fillId="4" borderId="17" xfId="0" applyFont="1" applyFill="1" applyBorder="1" applyAlignment="1" applyProtection="1">
      <alignment vertical="center"/>
      <protection locked="0"/>
    </xf>
    <xf numFmtId="0" fontId="7" fillId="2" borderId="0" xfId="0" applyFont="1" applyFill="1" applyAlignment="1" applyProtection="1">
      <alignment vertical="center"/>
      <protection locked="0"/>
    </xf>
    <xf numFmtId="0" fontId="7" fillId="2" borderId="0" xfId="0" applyFont="1" applyFill="1" applyAlignment="1" applyProtection="1">
      <alignment horizontal="center" vertical="center"/>
      <protection locked="0"/>
    </xf>
    <xf numFmtId="0" fontId="30" fillId="5" borderId="6" xfId="0" applyFont="1" applyFill="1" applyBorder="1" applyAlignment="1">
      <alignment horizontal="center" vertical="center"/>
    </xf>
    <xf numFmtId="0" fontId="30" fillId="5" borderId="9" xfId="0" applyFont="1" applyFill="1" applyBorder="1" applyAlignment="1">
      <alignment horizontal="center" vertical="center"/>
    </xf>
    <xf numFmtId="0" fontId="3" fillId="0" borderId="0" xfId="0" applyFont="1" applyAlignment="1">
      <alignment vertical="center"/>
    </xf>
    <xf numFmtId="165" fontId="14" fillId="0" borderId="3" xfId="0" applyNumberFormat="1" applyFont="1" applyBorder="1" applyAlignment="1">
      <alignment horizontal="center" vertical="center"/>
    </xf>
    <xf numFmtId="0" fontId="12" fillId="0" borderId="3" xfId="0" applyFont="1" applyBorder="1" applyAlignment="1" applyProtection="1">
      <alignment vertical="center"/>
      <protection locked="0"/>
    </xf>
    <xf numFmtId="165" fontId="14" fillId="5" borderId="2" xfId="0" applyNumberFormat="1" applyFont="1" applyFill="1" applyBorder="1" applyAlignment="1">
      <alignment horizontal="center" vertical="center"/>
    </xf>
    <xf numFmtId="0" fontId="24" fillId="7" borderId="24" xfId="0" applyFont="1" applyFill="1" applyBorder="1" applyAlignment="1">
      <alignment horizontal="right" vertical="center"/>
    </xf>
    <xf numFmtId="165" fontId="14" fillId="0" borderId="2" xfId="0" applyNumberFormat="1" applyFont="1" applyBorder="1" applyAlignment="1">
      <alignment horizontal="center" vertical="center"/>
    </xf>
    <xf numFmtId="0" fontId="24" fillId="7" borderId="2" xfId="0" applyFont="1" applyFill="1" applyBorder="1" applyAlignment="1">
      <alignment horizontal="right" vertical="center"/>
    </xf>
    <xf numFmtId="0" fontId="24" fillId="7" borderId="25" xfId="0" applyFont="1" applyFill="1" applyBorder="1" applyAlignment="1">
      <alignment horizontal="right" vertical="center"/>
    </xf>
    <xf numFmtId="0" fontId="24" fillId="3" borderId="12" xfId="0" applyFont="1" applyFill="1" applyBorder="1" applyAlignment="1">
      <alignment horizontal="right" vertical="center"/>
    </xf>
    <xf numFmtId="0" fontId="24" fillId="3" borderId="0" xfId="0" applyFont="1" applyFill="1" applyAlignment="1">
      <alignment horizontal="right" vertical="center"/>
    </xf>
    <xf numFmtId="0" fontId="3" fillId="0" borderId="2" xfId="0" applyFont="1" applyBorder="1" applyAlignment="1" applyProtection="1">
      <alignment vertical="center"/>
      <protection locked="0"/>
    </xf>
    <xf numFmtId="0" fontId="12" fillId="5" borderId="3" xfId="0" applyFont="1" applyFill="1" applyBorder="1" applyAlignment="1" applyProtection="1">
      <alignment vertical="center"/>
      <protection locked="0"/>
    </xf>
    <xf numFmtId="0" fontId="3" fillId="0" borderId="5" xfId="0" applyFont="1" applyBorder="1" applyAlignment="1" applyProtection="1">
      <alignment vertical="center"/>
      <protection locked="0"/>
    </xf>
    <xf numFmtId="0" fontId="12" fillId="0" borderId="5" xfId="0" applyFont="1" applyBorder="1" applyAlignment="1" applyProtection="1">
      <alignment vertical="center"/>
      <protection locked="0"/>
    </xf>
    <xf numFmtId="165" fontId="25" fillId="5" borderId="6" xfId="0" applyNumberFormat="1" applyFont="1" applyFill="1" applyBorder="1" applyAlignment="1">
      <alignment horizontal="center" vertical="center"/>
    </xf>
    <xf numFmtId="3" fontId="25" fillId="5" borderId="6" xfId="0" applyNumberFormat="1" applyFont="1" applyFill="1" applyBorder="1" applyAlignment="1">
      <alignment horizontal="center" vertical="center"/>
    </xf>
    <xf numFmtId="0" fontId="36" fillId="2" borderId="0" xfId="0" applyFont="1" applyFill="1" applyAlignment="1" applyProtection="1">
      <alignment horizontal="right" vertical="center"/>
      <protection locked="0"/>
    </xf>
    <xf numFmtId="0" fontId="36" fillId="2" borderId="0" xfId="0" applyFont="1" applyFill="1" applyAlignment="1">
      <alignment horizontal="left" vertical="center"/>
    </xf>
    <xf numFmtId="0" fontId="4" fillId="2" borderId="0" xfId="0" applyFont="1" applyFill="1" applyAlignment="1" applyProtection="1">
      <alignment horizontal="right" vertical="center"/>
      <protection locked="0"/>
    </xf>
    <xf numFmtId="0" fontId="35" fillId="0" borderId="0" xfId="0" applyFont="1" applyAlignment="1">
      <alignment horizontal="right" vertical="center"/>
    </xf>
    <xf numFmtId="165" fontId="14" fillId="0" borderId="2" xfId="0" applyNumberFormat="1" applyFont="1" applyFill="1" applyBorder="1" applyAlignment="1">
      <alignment horizontal="center" vertical="center"/>
    </xf>
    <xf numFmtId="0" fontId="38" fillId="5" borderId="10" xfId="0" applyFont="1" applyFill="1" applyBorder="1" applyAlignment="1">
      <alignment horizontal="right" vertical="center" wrapText="1"/>
    </xf>
    <xf numFmtId="0" fontId="38" fillId="5" borderId="12" xfId="0" applyFont="1" applyFill="1" applyBorder="1" applyAlignment="1">
      <alignment horizontal="right" vertical="center" wrapText="1"/>
    </xf>
    <xf numFmtId="0" fontId="38" fillId="5" borderId="11" xfId="0" applyFont="1" applyFill="1" applyBorder="1" applyAlignment="1">
      <alignment horizontal="right" vertical="center" wrapText="1"/>
    </xf>
    <xf numFmtId="0" fontId="38" fillId="5" borderId="18" xfId="0" applyFont="1" applyFill="1" applyBorder="1" applyAlignment="1">
      <alignment horizontal="right" vertical="center" wrapText="1"/>
    </xf>
    <xf numFmtId="0" fontId="38" fillId="5" borderId="15" xfId="0" applyFont="1" applyFill="1" applyBorder="1" applyAlignment="1">
      <alignment horizontal="right" vertical="center" wrapText="1"/>
    </xf>
    <xf numFmtId="0" fontId="38" fillId="5" borderId="16" xfId="0" applyFont="1" applyFill="1" applyBorder="1" applyAlignment="1">
      <alignment horizontal="right" vertical="center" wrapText="1"/>
    </xf>
    <xf numFmtId="165" fontId="25" fillId="5" borderId="1" xfId="0" applyNumberFormat="1"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 fillId="2" borderId="15" xfId="0" applyFont="1" applyFill="1" applyBorder="1" applyAlignment="1">
      <alignment vertical="center"/>
    </xf>
    <xf numFmtId="0" fontId="31" fillId="0" borderId="22"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31" fillId="5" borderId="22"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31" fillId="0" borderId="22"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8" fillId="5" borderId="7" xfId="0" applyFont="1" applyFill="1" applyBorder="1" applyAlignment="1">
      <alignment horizontal="right" vertical="center" wrapText="1"/>
    </xf>
    <xf numFmtId="0" fontId="38" fillId="5" borderId="8" xfId="0" applyFont="1" applyFill="1" applyBorder="1" applyAlignment="1">
      <alignment horizontal="right" vertical="center" wrapText="1"/>
    </xf>
    <xf numFmtId="0" fontId="38" fillId="5" borderId="9" xfId="0" applyFont="1" applyFill="1" applyBorder="1" applyAlignment="1">
      <alignment horizontal="right" vertical="center" wrapText="1"/>
    </xf>
    <xf numFmtId="0" fontId="38" fillId="2" borderId="10" xfId="0" applyFont="1" applyFill="1" applyBorder="1" applyAlignment="1">
      <alignment horizontal="right" vertical="center" wrapText="1"/>
    </xf>
    <xf numFmtId="0" fontId="38" fillId="2" borderId="12" xfId="0" applyFont="1" applyFill="1" applyBorder="1" applyAlignment="1">
      <alignment horizontal="right" vertical="center" wrapText="1"/>
    </xf>
    <xf numFmtId="0" fontId="38" fillId="2" borderId="11" xfId="0" applyFont="1" applyFill="1" applyBorder="1" applyAlignment="1">
      <alignment horizontal="right" vertical="center" wrapText="1"/>
    </xf>
    <xf numFmtId="0" fontId="38" fillId="2" borderId="23" xfId="0" applyFont="1" applyFill="1" applyBorder="1" applyAlignment="1">
      <alignment horizontal="right" vertical="center" wrapText="1"/>
    </xf>
    <xf numFmtId="0" fontId="38" fillId="2" borderId="0" xfId="0" applyFont="1" applyFill="1" applyAlignment="1">
      <alignment horizontal="right" vertical="center" wrapText="1"/>
    </xf>
    <xf numFmtId="0" fontId="38" fillId="2" borderId="17" xfId="0" applyFont="1" applyFill="1" applyBorder="1" applyAlignment="1">
      <alignment horizontal="right" vertical="center" wrapText="1"/>
    </xf>
    <xf numFmtId="0" fontId="38" fillId="2" borderId="18" xfId="0" applyFont="1" applyFill="1" applyBorder="1" applyAlignment="1">
      <alignment horizontal="right" vertical="center" wrapText="1"/>
    </xf>
    <xf numFmtId="0" fontId="38" fillId="2" borderId="15" xfId="0" applyFont="1" applyFill="1" applyBorder="1" applyAlignment="1">
      <alignment horizontal="right" vertical="center" wrapText="1"/>
    </xf>
    <xf numFmtId="0" fontId="38" fillId="2" borderId="16" xfId="0" applyFont="1" applyFill="1" applyBorder="1" applyAlignment="1">
      <alignment horizontal="right" vertical="center" wrapText="1"/>
    </xf>
    <xf numFmtId="164" fontId="25" fillId="2" borderId="1" xfId="0" applyNumberFormat="1" applyFont="1" applyFill="1" applyBorder="1" applyAlignment="1">
      <alignment horizontal="center" vertical="center" wrapText="1"/>
    </xf>
    <xf numFmtId="164" fontId="25" fillId="2" borderId="13" xfId="0" applyNumberFormat="1" applyFont="1" applyFill="1" applyBorder="1" applyAlignment="1">
      <alignment horizontal="center" vertical="center" wrapText="1"/>
    </xf>
    <xf numFmtId="164" fontId="25" fillId="2" borderId="14" xfId="0" applyNumberFormat="1" applyFont="1" applyFill="1" applyBorder="1" applyAlignment="1">
      <alignment horizontal="center" vertical="center" wrapText="1"/>
    </xf>
    <xf numFmtId="0" fontId="14" fillId="0" borderId="4" xfId="0" applyFont="1" applyBorder="1" applyAlignment="1">
      <alignment horizontal="left" vertical="center" wrapText="1"/>
    </xf>
    <xf numFmtId="0" fontId="14" fillId="5" borderId="5" xfId="0" applyFont="1" applyFill="1" applyBorder="1" applyAlignment="1">
      <alignment horizontal="left" vertical="center" wrapText="1"/>
    </xf>
    <xf numFmtId="0" fontId="14" fillId="0" borderId="5" xfId="0" applyFont="1" applyBorder="1" applyAlignment="1">
      <alignment horizontal="left" vertical="center" wrapText="1"/>
    </xf>
    <xf numFmtId="0" fontId="31" fillId="5" borderId="22" xfId="0" applyFont="1" applyFill="1" applyBorder="1" applyAlignment="1">
      <alignment horizontal="left" vertical="center"/>
    </xf>
    <xf numFmtId="0" fontId="31" fillId="5" borderId="4" xfId="0" applyFont="1" applyFill="1" applyBorder="1" applyAlignment="1">
      <alignment horizontal="left" vertical="center"/>
    </xf>
    <xf numFmtId="0" fontId="31" fillId="5" borderId="5" xfId="0" applyFont="1" applyFill="1" applyBorder="1" applyAlignment="1">
      <alignment horizontal="left" vertical="center"/>
    </xf>
    <xf numFmtId="0" fontId="16" fillId="2" borderId="0" xfId="0" applyFont="1" applyFill="1" applyAlignment="1">
      <alignment horizontal="left" vertical="center"/>
    </xf>
    <xf numFmtId="0" fontId="32" fillId="5" borderId="22" xfId="0" applyFont="1" applyFill="1" applyBorder="1" applyAlignment="1">
      <alignment horizontal="left" vertical="center" wrapText="1"/>
    </xf>
    <xf numFmtId="0" fontId="16" fillId="2" borderId="0" xfId="0" applyFont="1" applyFill="1" applyAlignment="1" applyProtection="1">
      <alignment horizontal="left" vertical="center"/>
      <protection locked="0"/>
    </xf>
    <xf numFmtId="0" fontId="32" fillId="0" borderId="22" xfId="0" applyFont="1" applyBorder="1" applyAlignment="1">
      <alignment horizontal="left" vertical="center" wrapText="1"/>
    </xf>
    <xf numFmtId="0" fontId="31" fillId="5" borderId="4" xfId="0" applyFont="1" applyFill="1" applyBorder="1" applyAlignment="1">
      <alignment horizontal="left" vertical="center"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31" fillId="5" borderId="5" xfId="0" applyFont="1" applyFill="1" applyBorder="1" applyAlignment="1">
      <alignment horizontal="left" vertical="center" wrapText="1"/>
    </xf>
    <xf numFmtId="0" fontId="31" fillId="5" borderId="22" xfId="0" applyFont="1" applyFill="1" applyBorder="1" applyAlignment="1">
      <alignment horizontal="left" vertical="center" shrinkToFit="1"/>
    </xf>
    <xf numFmtId="0" fontId="14" fillId="5" borderId="4" xfId="0" applyFont="1" applyFill="1" applyBorder="1" applyAlignment="1">
      <alignment horizontal="left" vertical="center" shrinkToFit="1"/>
    </xf>
    <xf numFmtId="0" fontId="14" fillId="5" borderId="5" xfId="0" applyFont="1" applyFill="1" applyBorder="1" applyAlignment="1">
      <alignment horizontal="left" vertical="center" shrinkToFit="1"/>
    </xf>
    <xf numFmtId="14" fontId="15" fillId="3" borderId="12" xfId="0" applyNumberFormat="1" applyFont="1" applyFill="1" applyBorder="1" applyAlignment="1" applyProtection="1">
      <alignment horizontal="center" vertical="center"/>
      <protection locked="0"/>
    </xf>
    <xf numFmtId="0" fontId="3" fillId="3" borderId="12" xfId="0" applyFont="1" applyFill="1" applyBorder="1" applyAlignment="1">
      <alignment vertical="center"/>
    </xf>
    <xf numFmtId="0" fontId="15" fillId="3" borderId="0" xfId="0" applyFont="1" applyFill="1" applyAlignment="1" applyProtection="1">
      <alignment horizontal="center" vertical="center"/>
      <protection locked="0"/>
    </xf>
    <xf numFmtId="0" fontId="3" fillId="3" borderId="0" xfId="0" applyFont="1" applyFill="1" applyAlignment="1">
      <alignment vertical="center"/>
    </xf>
    <xf numFmtId="14" fontId="15" fillId="3" borderId="0" xfId="0" applyNumberFormat="1" applyFont="1" applyFill="1" applyAlignment="1" applyProtection="1">
      <alignment horizontal="center" vertical="center"/>
      <protection locked="0"/>
    </xf>
    <xf numFmtId="0" fontId="6" fillId="7" borderId="19" xfId="0" applyFont="1" applyFill="1" applyBorder="1" applyAlignment="1" applyProtection="1">
      <alignment horizontal="center" vertical="center"/>
      <protection locked="0"/>
    </xf>
    <xf numFmtId="0" fontId="3" fillId="7" borderId="20" xfId="0" applyFont="1" applyFill="1" applyBorder="1" applyAlignment="1">
      <alignment vertical="center"/>
    </xf>
    <xf numFmtId="0" fontId="13" fillId="7" borderId="4" xfId="0" applyFont="1" applyFill="1" applyBorder="1" applyAlignment="1" applyProtection="1">
      <alignment horizontal="center" vertical="center"/>
      <protection locked="0"/>
    </xf>
    <xf numFmtId="0" fontId="3" fillId="7" borderId="5" xfId="0" applyFont="1" applyFill="1" applyBorder="1" applyAlignment="1">
      <alignment vertical="center"/>
    </xf>
    <xf numFmtId="165" fontId="14" fillId="7" borderId="26" xfId="0" applyNumberFormat="1" applyFont="1" applyFill="1" applyBorder="1" applyAlignment="1">
      <alignment horizontal="center" vertical="center"/>
    </xf>
    <xf numFmtId="0" fontId="3" fillId="7" borderId="27" xfId="0" applyFont="1" applyFill="1" applyBorder="1" applyAlignment="1">
      <alignment vertical="center"/>
    </xf>
    <xf numFmtId="0" fontId="13" fillId="4" borderId="23" xfId="0" applyFont="1" applyFill="1" applyBorder="1" applyAlignment="1">
      <alignment horizontal="right" vertical="center" wrapText="1"/>
    </xf>
    <xf numFmtId="0" fontId="13" fillId="4" borderId="0" xfId="0" applyFont="1" applyFill="1" applyAlignment="1">
      <alignment horizontal="right" vertical="center" wrapText="1"/>
    </xf>
    <xf numFmtId="0" fontId="13" fillId="4" borderId="0" xfId="0" applyFont="1" applyFill="1" applyAlignment="1">
      <alignment horizontal="right" vertical="center"/>
    </xf>
    <xf numFmtId="0" fontId="11" fillId="2" borderId="0" xfId="0" applyFont="1" applyFill="1" applyAlignment="1">
      <alignment horizontal="left" vertical="center" wrapText="1"/>
    </xf>
    <xf numFmtId="0" fontId="3" fillId="2" borderId="0" xfId="0" applyFont="1" applyFill="1" applyAlignment="1">
      <alignment vertical="center"/>
    </xf>
    <xf numFmtId="0" fontId="30" fillId="5" borderId="7"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9"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12"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18" xfId="0" applyFont="1" applyFill="1" applyBorder="1" applyAlignment="1">
      <alignment horizontal="center" vertical="center"/>
    </xf>
    <xf numFmtId="0" fontId="27" fillId="7" borderId="15" xfId="0" applyFont="1" applyFill="1" applyBorder="1" applyAlignment="1">
      <alignment horizontal="center" vertical="center"/>
    </xf>
    <xf numFmtId="0" fontId="27" fillId="7" borderId="16" xfId="0" applyFont="1" applyFill="1" applyBorder="1" applyAlignment="1">
      <alignment horizontal="center" vertical="center"/>
    </xf>
    <xf numFmtId="0" fontId="31" fillId="0" borderId="21"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11" fillId="2" borderId="23" xfId="0" applyFont="1" applyFill="1" applyBorder="1" applyAlignment="1">
      <alignment horizontal="right" vertical="center"/>
    </xf>
    <xf numFmtId="0" fontId="11" fillId="2" borderId="0" xfId="0" applyFont="1" applyFill="1" applyAlignment="1">
      <alignment horizontal="right" vertical="center"/>
    </xf>
    <xf numFmtId="0" fontId="11" fillId="2" borderId="17" xfId="0" applyFont="1" applyFill="1" applyBorder="1" applyAlignment="1">
      <alignment horizontal="right"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9" fillId="2" borderId="12" xfId="1"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9" fillId="4" borderId="0" xfId="0" applyFont="1" applyFill="1" applyAlignment="1">
      <alignment horizontal="center" vertical="center"/>
    </xf>
    <xf numFmtId="0" fontId="40" fillId="4" borderId="0" xfId="0" applyFont="1" applyFill="1" applyAlignment="1">
      <alignment horizontal="center" vertical="center"/>
    </xf>
    <xf numFmtId="0" fontId="13" fillId="5" borderId="23" xfId="0" applyFont="1" applyFill="1" applyBorder="1" applyAlignment="1">
      <alignment horizontal="center" vertical="center"/>
    </xf>
    <xf numFmtId="0" fontId="13" fillId="5" borderId="0" xfId="0" applyFont="1" applyFill="1" applyAlignment="1">
      <alignment horizontal="center" vertical="center"/>
    </xf>
    <xf numFmtId="0" fontId="2" fillId="2" borderId="0" xfId="0" applyFont="1" applyFill="1" applyAlignment="1">
      <alignment vertical="center"/>
    </xf>
    <xf numFmtId="0" fontId="11" fillId="6" borderId="23" xfId="0" applyFont="1" applyFill="1" applyBorder="1" applyAlignment="1">
      <alignment horizontal="right" vertical="center" wrapText="1"/>
    </xf>
    <xf numFmtId="0" fontId="11" fillId="6" borderId="0" xfId="0" applyFont="1" applyFill="1" applyAlignment="1">
      <alignment horizontal="right" vertical="center" wrapText="1"/>
    </xf>
    <xf numFmtId="0" fontId="11" fillId="6" borderId="17" xfId="0" applyFont="1" applyFill="1" applyBorder="1" applyAlignment="1">
      <alignment horizontal="right" vertical="center" wrapText="1"/>
    </xf>
    <xf numFmtId="49" fontId="5" fillId="2" borderId="7" xfId="0" applyNumberFormat="1" applyFont="1" applyFill="1" applyBorder="1" applyAlignment="1" applyProtection="1">
      <alignment horizontal="left" vertical="center"/>
      <protection locked="0"/>
    </xf>
    <xf numFmtId="49" fontId="5" fillId="2" borderId="8"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protection locked="0"/>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5" fillId="2" borderId="12" xfId="0" applyFont="1" applyFill="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28" fillId="5" borderId="10" xfId="0" applyFont="1" applyFill="1" applyBorder="1" applyAlignment="1">
      <alignment horizontal="center" vertical="center" wrapText="1"/>
    </xf>
    <xf numFmtId="0" fontId="28" fillId="5" borderId="12" xfId="0" applyFont="1" applyFill="1" applyBorder="1" applyAlignment="1">
      <alignment horizontal="center" vertical="center"/>
    </xf>
    <xf numFmtId="0" fontId="28" fillId="5" borderId="11" xfId="0" applyFont="1" applyFill="1" applyBorder="1" applyAlignment="1">
      <alignment horizontal="center" vertical="center"/>
    </xf>
    <xf numFmtId="0" fontId="28" fillId="5" borderId="23" xfId="0" applyFont="1" applyFill="1" applyBorder="1" applyAlignment="1">
      <alignment horizontal="center" vertical="center"/>
    </xf>
    <xf numFmtId="0" fontId="28" fillId="5" borderId="0" xfId="0" applyFont="1" applyFill="1" applyAlignment="1">
      <alignment horizontal="center" vertical="center"/>
    </xf>
    <xf numFmtId="0" fontId="28" fillId="5" borderId="17" xfId="0" applyFont="1" applyFill="1" applyBorder="1" applyAlignment="1">
      <alignment horizontal="center" vertical="center"/>
    </xf>
    <xf numFmtId="0" fontId="28" fillId="5" borderId="18" xfId="0" applyFont="1" applyFill="1" applyBorder="1" applyAlignment="1">
      <alignment horizontal="center" vertical="center"/>
    </xf>
    <xf numFmtId="0" fontId="28" fillId="5" borderId="15" xfId="0" applyFont="1" applyFill="1" applyBorder="1" applyAlignment="1">
      <alignment horizontal="center" vertical="center"/>
    </xf>
    <xf numFmtId="0" fontId="28" fillId="5" borderId="16" xfId="0" applyFont="1" applyFill="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1">
    <dxf>
      <fill>
        <patternFill>
          <bgColor rgb="FF99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99"/>
      <color rgb="FFCCECFF"/>
      <color rgb="FF000090"/>
      <color rgb="FFFFFFCC"/>
      <color rgb="FF990000"/>
      <color rgb="FFFFFF00"/>
      <color rgb="FFCC3300"/>
      <color rgb="FF99CCFF"/>
      <color rgb="FFE466FF"/>
      <color rgb="FF919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53" noThreeD="1"/>
</file>

<file path=xl/ctrlProps/ctrlProp10.xml><?xml version="1.0" encoding="utf-8"?>
<formControlPr xmlns="http://schemas.microsoft.com/office/spreadsheetml/2009/9/main" objectType="CheckBox" fmlaLink="$O$61" lockText="1" noThreeD="1"/>
</file>

<file path=xl/ctrlProps/ctrlProp11.xml><?xml version="1.0" encoding="utf-8"?>
<formControlPr xmlns="http://schemas.microsoft.com/office/spreadsheetml/2009/9/main" objectType="CheckBox" fmlaLink="$O$69" lockText="1" noThreeD="1"/>
</file>

<file path=xl/ctrlProps/ctrlProp12.xml><?xml version="1.0" encoding="utf-8"?>
<formControlPr xmlns="http://schemas.microsoft.com/office/spreadsheetml/2009/9/main" objectType="CheckBox" fmlaLink="$O$70" lockText="1" noThreeD="1"/>
</file>

<file path=xl/ctrlProps/ctrlProp13.xml><?xml version="1.0" encoding="utf-8"?>
<formControlPr xmlns="http://schemas.microsoft.com/office/spreadsheetml/2009/9/main" objectType="CheckBox" fmlaLink="$O$71" lockText="1" noThreeD="1"/>
</file>

<file path=xl/ctrlProps/ctrlProp14.xml><?xml version="1.0" encoding="utf-8"?>
<formControlPr xmlns="http://schemas.microsoft.com/office/spreadsheetml/2009/9/main" objectType="CheckBox" fmlaLink="$O$62" lockText="1" noThreeD="1"/>
</file>

<file path=xl/ctrlProps/ctrlProp15.xml><?xml version="1.0" encoding="utf-8"?>
<formControlPr xmlns="http://schemas.microsoft.com/office/spreadsheetml/2009/9/main" objectType="CheckBox" fmlaLink="$O$75" lockText="1" noThreeD="1"/>
</file>

<file path=xl/ctrlProps/ctrlProp16.xml><?xml version="1.0" encoding="utf-8"?>
<formControlPr xmlns="http://schemas.microsoft.com/office/spreadsheetml/2009/9/main" objectType="CheckBox" fmlaLink="$O$72" lockText="1" noThreeD="1"/>
</file>

<file path=xl/ctrlProps/ctrlProp17.xml><?xml version="1.0" encoding="utf-8"?>
<formControlPr xmlns="http://schemas.microsoft.com/office/spreadsheetml/2009/9/main" objectType="CheckBox" fmlaLink="$O$76" lockText="1" noThreeD="1"/>
</file>

<file path=xl/ctrlProps/ctrlProp18.xml><?xml version="1.0" encoding="utf-8"?>
<formControlPr xmlns="http://schemas.microsoft.com/office/spreadsheetml/2009/9/main" objectType="CheckBox" fmlaLink="$O$73" lockText="1" noThreeD="1"/>
</file>

<file path=xl/ctrlProps/ctrlProp19.xml><?xml version="1.0" encoding="utf-8"?>
<formControlPr xmlns="http://schemas.microsoft.com/office/spreadsheetml/2009/9/main" objectType="CheckBox" fmlaLink="$O$77" lockText="1" noThreeD="1"/>
</file>

<file path=xl/ctrlProps/ctrlProp2.xml><?xml version="1.0" encoding="utf-8"?>
<formControlPr xmlns="http://schemas.microsoft.com/office/spreadsheetml/2009/9/main" objectType="CheckBox" fmlaLink="$O$55" lockText="1" noThreeD="1"/>
</file>

<file path=xl/ctrlProps/ctrlProp20.xml><?xml version="1.0" encoding="utf-8"?>
<formControlPr xmlns="http://schemas.microsoft.com/office/spreadsheetml/2009/9/main" objectType="CheckBox" fmlaLink="$O$74" lockText="1" noThreeD="1"/>
</file>

<file path=xl/ctrlProps/ctrlProp21.xml><?xml version="1.0" encoding="utf-8"?>
<formControlPr xmlns="http://schemas.microsoft.com/office/spreadsheetml/2009/9/main" objectType="CheckBox" fmlaLink="$O$81" lockText="1" noThreeD="1"/>
</file>

<file path=xl/ctrlProps/ctrlProp22.xml><?xml version="1.0" encoding="utf-8"?>
<formControlPr xmlns="http://schemas.microsoft.com/office/spreadsheetml/2009/9/main" objectType="CheckBox" fmlaLink="$O$82" lockText="1" noThreeD="1"/>
</file>

<file path=xl/ctrlProps/ctrlProp23.xml><?xml version="1.0" encoding="utf-8"?>
<formControlPr xmlns="http://schemas.microsoft.com/office/spreadsheetml/2009/9/main" objectType="CheckBox" fmlaLink="$O$78" lockText="1" noThreeD="1"/>
</file>

<file path=xl/ctrlProps/ctrlProp24.xml><?xml version="1.0" encoding="utf-8"?>
<formControlPr xmlns="http://schemas.microsoft.com/office/spreadsheetml/2009/9/main" objectType="CheckBox" fmlaLink="$O$79" lockText="1" noThreeD="1"/>
</file>

<file path=xl/ctrlProps/ctrlProp25.xml><?xml version="1.0" encoding="utf-8"?>
<formControlPr xmlns="http://schemas.microsoft.com/office/spreadsheetml/2009/9/main" objectType="CheckBox" fmlaLink="$O$83" lockText="1" noThreeD="1"/>
</file>

<file path=xl/ctrlProps/ctrlProp26.xml><?xml version="1.0" encoding="utf-8"?>
<formControlPr xmlns="http://schemas.microsoft.com/office/spreadsheetml/2009/9/main" objectType="CheckBox" fmlaLink="$O$80" lockText="1" noThreeD="1"/>
</file>

<file path=xl/ctrlProps/ctrlProp27.xml><?xml version="1.0" encoding="utf-8"?>
<formControlPr xmlns="http://schemas.microsoft.com/office/spreadsheetml/2009/9/main" objectType="CheckBox" fmlaLink="$O$84" lockText="1" noThreeD="1"/>
</file>

<file path=xl/ctrlProps/ctrlProp28.xml><?xml version="1.0" encoding="utf-8"?>
<formControlPr xmlns="http://schemas.microsoft.com/office/spreadsheetml/2009/9/main" objectType="CheckBox" fmlaLink="$O$88" lockText="1" noThreeD="1"/>
</file>

<file path=xl/ctrlProps/ctrlProp29.xml><?xml version="1.0" encoding="utf-8"?>
<formControlPr xmlns="http://schemas.microsoft.com/office/spreadsheetml/2009/9/main" objectType="CheckBox" fmlaLink="$O$59" lockText="1" noThreeD="1"/>
</file>

<file path=xl/ctrlProps/ctrlProp3.xml><?xml version="1.0" encoding="utf-8"?>
<formControlPr xmlns="http://schemas.microsoft.com/office/spreadsheetml/2009/9/main" objectType="CheckBox" fmlaLink="$O$56" lockText="1" noThreeD="1"/>
</file>

<file path=xl/ctrlProps/ctrlProp30.xml><?xml version="1.0" encoding="utf-8"?>
<formControlPr xmlns="http://schemas.microsoft.com/office/spreadsheetml/2009/9/main" objectType="CheckBox" fmlaLink="$O$65" lockText="1" noThreeD="1"/>
</file>

<file path=xl/ctrlProps/ctrlProp31.xml><?xml version="1.0" encoding="utf-8"?>
<formControlPr xmlns="http://schemas.microsoft.com/office/spreadsheetml/2009/9/main" objectType="CheckBox" fmlaLink="$O$66" lockText="1" noThreeD="1"/>
</file>

<file path=xl/ctrlProps/ctrlProp32.xml><?xml version="1.0" encoding="utf-8"?>
<formControlPr xmlns="http://schemas.microsoft.com/office/spreadsheetml/2009/9/main" objectType="CheckBox" fmlaLink="$O$85" lockText="1" noThreeD="1"/>
</file>

<file path=xl/ctrlProps/ctrlProp33.xml><?xml version="1.0" encoding="utf-8"?>
<formControlPr xmlns="http://schemas.microsoft.com/office/spreadsheetml/2009/9/main" objectType="CheckBox" fmlaLink="$O$54" noThreeD="1"/>
</file>

<file path=xl/ctrlProps/ctrlProp34.xml><?xml version="1.0" encoding="utf-8"?>
<formControlPr xmlns="http://schemas.microsoft.com/office/spreadsheetml/2009/9/main" objectType="CheckBox" checked="Checked" fmlaLink="$O$99" noThreeD="1"/>
</file>

<file path=xl/ctrlProps/ctrlProp35.xml><?xml version="1.0" encoding="utf-8"?>
<formControlPr xmlns="http://schemas.microsoft.com/office/spreadsheetml/2009/9/main" objectType="CheckBox" fmlaLink="$O$63" lockText="1" noThreeD="1"/>
</file>

<file path=xl/ctrlProps/ctrlProp36.xml><?xml version="1.0" encoding="utf-8"?>
<formControlPr xmlns="http://schemas.microsoft.com/office/spreadsheetml/2009/9/main" objectType="CheckBox" fmlaLink="$O$40" noThreeD="1"/>
</file>

<file path=xl/ctrlProps/ctrlProp37.xml><?xml version="1.0" encoding="utf-8"?>
<formControlPr xmlns="http://schemas.microsoft.com/office/spreadsheetml/2009/9/main" objectType="CheckBox" fmlaLink="$P$40" lockText="1" noThreeD="1"/>
</file>

<file path=xl/ctrlProps/ctrlProp38.xml><?xml version="1.0" encoding="utf-8"?>
<formControlPr xmlns="http://schemas.microsoft.com/office/spreadsheetml/2009/9/main" objectType="CheckBox" fmlaLink="$O$89" lockText="1" noThreeD="1"/>
</file>

<file path=xl/ctrlProps/ctrlProp4.xml><?xml version="1.0" encoding="utf-8"?>
<formControlPr xmlns="http://schemas.microsoft.com/office/spreadsheetml/2009/9/main" objectType="CheckBox" fmlaLink="$O$57" lockText="1" noThreeD="1"/>
</file>

<file path=xl/ctrlProps/ctrlProp5.xml><?xml version="1.0" encoding="utf-8"?>
<formControlPr xmlns="http://schemas.microsoft.com/office/spreadsheetml/2009/9/main" objectType="CheckBox" fmlaLink="$O$58" lockText="1" noThreeD="1"/>
</file>

<file path=xl/ctrlProps/ctrlProp6.xml><?xml version="1.0" encoding="utf-8"?>
<formControlPr xmlns="http://schemas.microsoft.com/office/spreadsheetml/2009/9/main" objectType="CheckBox" fmlaLink="$O$64" lockText="1" noThreeD="1"/>
</file>

<file path=xl/ctrlProps/ctrlProp7.xml><?xml version="1.0" encoding="utf-8"?>
<formControlPr xmlns="http://schemas.microsoft.com/office/spreadsheetml/2009/9/main" objectType="CheckBox" fmlaLink="$O$60" lockText="1" noThreeD="1"/>
</file>

<file path=xl/ctrlProps/ctrlProp8.xml><?xml version="1.0" encoding="utf-8"?>
<formControlPr xmlns="http://schemas.microsoft.com/office/spreadsheetml/2009/9/main" objectType="CheckBox" fmlaLink="$O$67" lockText="1" noThreeD="1"/>
</file>

<file path=xl/ctrlProps/ctrlProp9.xml><?xml version="1.0" encoding="utf-8"?>
<formControlPr xmlns="http://schemas.microsoft.com/office/spreadsheetml/2009/9/main" objectType="CheckBox" fmlaLink="$O$6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428625</xdr:colOff>
          <xdr:row>52</xdr:row>
          <xdr:rowOff>38100</xdr:rowOff>
        </xdr:from>
        <xdr:to>
          <xdr:col>8</xdr:col>
          <xdr:colOff>638175</xdr:colOff>
          <xdr:row>52</xdr:row>
          <xdr:rowOff>228600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54</xdr:row>
          <xdr:rowOff>47625</xdr:rowOff>
        </xdr:from>
        <xdr:to>
          <xdr:col>8</xdr:col>
          <xdr:colOff>638175</xdr:colOff>
          <xdr:row>54</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55</xdr:row>
          <xdr:rowOff>47625</xdr:rowOff>
        </xdr:from>
        <xdr:to>
          <xdr:col>8</xdr:col>
          <xdr:colOff>638175</xdr:colOff>
          <xdr:row>55</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56</xdr:row>
          <xdr:rowOff>38100</xdr:rowOff>
        </xdr:from>
        <xdr:to>
          <xdr:col>8</xdr:col>
          <xdr:colOff>638175</xdr:colOff>
          <xdr:row>56</xdr:row>
          <xdr:rowOff>200025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57</xdr:row>
          <xdr:rowOff>38100</xdr:rowOff>
        </xdr:from>
        <xdr:to>
          <xdr:col>8</xdr:col>
          <xdr:colOff>638175</xdr:colOff>
          <xdr:row>57</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63</xdr:row>
          <xdr:rowOff>28575</xdr:rowOff>
        </xdr:from>
        <xdr:to>
          <xdr:col>8</xdr:col>
          <xdr:colOff>638175</xdr:colOff>
          <xdr:row>63</xdr:row>
          <xdr:rowOff>200025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59</xdr:row>
          <xdr:rowOff>38100</xdr:rowOff>
        </xdr:from>
        <xdr:to>
          <xdr:col>8</xdr:col>
          <xdr:colOff>638175</xdr:colOff>
          <xdr:row>59</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66</xdr:row>
          <xdr:rowOff>28575</xdr:rowOff>
        </xdr:from>
        <xdr:to>
          <xdr:col>8</xdr:col>
          <xdr:colOff>638175</xdr:colOff>
          <xdr:row>66</xdr:row>
          <xdr:rowOff>200025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67</xdr:row>
          <xdr:rowOff>28575</xdr:rowOff>
        </xdr:from>
        <xdr:to>
          <xdr:col>8</xdr:col>
          <xdr:colOff>638175</xdr:colOff>
          <xdr:row>67</xdr:row>
          <xdr:rowOff>200025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60</xdr:row>
          <xdr:rowOff>47625</xdr:rowOff>
        </xdr:from>
        <xdr:to>
          <xdr:col>8</xdr:col>
          <xdr:colOff>638175</xdr:colOff>
          <xdr:row>60</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68</xdr:row>
          <xdr:rowOff>28575</xdr:rowOff>
        </xdr:from>
        <xdr:to>
          <xdr:col>8</xdr:col>
          <xdr:colOff>638175</xdr:colOff>
          <xdr:row>68</xdr:row>
          <xdr:rowOff>200025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69</xdr:row>
          <xdr:rowOff>28575</xdr:rowOff>
        </xdr:from>
        <xdr:to>
          <xdr:col>8</xdr:col>
          <xdr:colOff>638175</xdr:colOff>
          <xdr:row>69</xdr:row>
          <xdr:rowOff>200025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70</xdr:row>
          <xdr:rowOff>28575</xdr:rowOff>
        </xdr:from>
        <xdr:to>
          <xdr:col>8</xdr:col>
          <xdr:colOff>638175</xdr:colOff>
          <xdr:row>70</xdr:row>
          <xdr:rowOff>200025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61</xdr:row>
          <xdr:rowOff>38100</xdr:rowOff>
        </xdr:from>
        <xdr:to>
          <xdr:col>8</xdr:col>
          <xdr:colOff>638175</xdr:colOff>
          <xdr:row>61</xdr:row>
          <xdr:rowOff>228600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74</xdr:row>
          <xdr:rowOff>28575</xdr:rowOff>
        </xdr:from>
        <xdr:to>
          <xdr:col>8</xdr:col>
          <xdr:colOff>638175</xdr:colOff>
          <xdr:row>74</xdr:row>
          <xdr:rowOff>200025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71</xdr:row>
          <xdr:rowOff>28575</xdr:rowOff>
        </xdr:from>
        <xdr:to>
          <xdr:col>8</xdr:col>
          <xdr:colOff>638175</xdr:colOff>
          <xdr:row>71</xdr:row>
          <xdr:rowOff>200025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75</xdr:row>
          <xdr:rowOff>28575</xdr:rowOff>
        </xdr:from>
        <xdr:to>
          <xdr:col>8</xdr:col>
          <xdr:colOff>638175</xdr:colOff>
          <xdr:row>75</xdr:row>
          <xdr:rowOff>200025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72</xdr:row>
          <xdr:rowOff>28575</xdr:rowOff>
        </xdr:from>
        <xdr:to>
          <xdr:col>8</xdr:col>
          <xdr:colOff>638175</xdr:colOff>
          <xdr:row>72</xdr:row>
          <xdr:rowOff>200025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76</xdr:row>
          <xdr:rowOff>28575</xdr:rowOff>
        </xdr:from>
        <xdr:to>
          <xdr:col>8</xdr:col>
          <xdr:colOff>638175</xdr:colOff>
          <xdr:row>76</xdr:row>
          <xdr:rowOff>200025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73</xdr:row>
          <xdr:rowOff>28575</xdr:rowOff>
        </xdr:from>
        <xdr:to>
          <xdr:col>8</xdr:col>
          <xdr:colOff>638175</xdr:colOff>
          <xdr:row>73</xdr:row>
          <xdr:rowOff>200025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80</xdr:row>
          <xdr:rowOff>28575</xdr:rowOff>
        </xdr:from>
        <xdr:to>
          <xdr:col>8</xdr:col>
          <xdr:colOff>638175</xdr:colOff>
          <xdr:row>80</xdr:row>
          <xdr:rowOff>200025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81</xdr:row>
          <xdr:rowOff>38100</xdr:rowOff>
        </xdr:from>
        <xdr:to>
          <xdr:col>8</xdr:col>
          <xdr:colOff>638175</xdr:colOff>
          <xdr:row>81</xdr:row>
          <xdr:rowOff>200025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77</xdr:row>
          <xdr:rowOff>28575</xdr:rowOff>
        </xdr:from>
        <xdr:to>
          <xdr:col>8</xdr:col>
          <xdr:colOff>638175</xdr:colOff>
          <xdr:row>77</xdr:row>
          <xdr:rowOff>200025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78</xdr:row>
          <xdr:rowOff>28575</xdr:rowOff>
        </xdr:from>
        <xdr:to>
          <xdr:col>8</xdr:col>
          <xdr:colOff>638175</xdr:colOff>
          <xdr:row>78</xdr:row>
          <xdr:rowOff>200025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82</xdr:row>
          <xdr:rowOff>57150</xdr:rowOff>
        </xdr:from>
        <xdr:to>
          <xdr:col>8</xdr:col>
          <xdr:colOff>638175</xdr:colOff>
          <xdr:row>82</xdr:row>
          <xdr:rowOff>247650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79</xdr:row>
          <xdr:rowOff>28575</xdr:rowOff>
        </xdr:from>
        <xdr:to>
          <xdr:col>8</xdr:col>
          <xdr:colOff>638175</xdr:colOff>
          <xdr:row>79</xdr:row>
          <xdr:rowOff>200025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83</xdr:row>
          <xdr:rowOff>28575</xdr:rowOff>
        </xdr:from>
        <xdr:to>
          <xdr:col>8</xdr:col>
          <xdr:colOff>638175</xdr:colOff>
          <xdr:row>83</xdr:row>
          <xdr:rowOff>200025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87</xdr:row>
          <xdr:rowOff>66675</xdr:rowOff>
        </xdr:from>
        <xdr:to>
          <xdr:col>8</xdr:col>
          <xdr:colOff>628650</xdr:colOff>
          <xdr:row>87</xdr:row>
          <xdr:rowOff>247650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58</xdr:row>
          <xdr:rowOff>28575</xdr:rowOff>
        </xdr:from>
        <xdr:to>
          <xdr:col>8</xdr:col>
          <xdr:colOff>638175</xdr:colOff>
          <xdr:row>58</xdr:row>
          <xdr:rowOff>200025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64</xdr:row>
          <xdr:rowOff>28575</xdr:rowOff>
        </xdr:from>
        <xdr:to>
          <xdr:col>8</xdr:col>
          <xdr:colOff>638175</xdr:colOff>
          <xdr:row>64</xdr:row>
          <xdr:rowOff>200025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65</xdr:row>
          <xdr:rowOff>28575</xdr:rowOff>
        </xdr:from>
        <xdr:to>
          <xdr:col>8</xdr:col>
          <xdr:colOff>638175</xdr:colOff>
          <xdr:row>65</xdr:row>
          <xdr:rowOff>200025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84</xdr:row>
          <xdr:rowOff>38100</xdr:rowOff>
        </xdr:from>
        <xdr:to>
          <xdr:col>8</xdr:col>
          <xdr:colOff>638175</xdr:colOff>
          <xdr:row>84</xdr:row>
          <xdr:rowOff>228600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53</xdr:row>
          <xdr:rowOff>28575</xdr:rowOff>
        </xdr:from>
        <xdr:to>
          <xdr:col>8</xdr:col>
          <xdr:colOff>638175</xdr:colOff>
          <xdr:row>53</xdr:row>
          <xdr:rowOff>200025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90</xdr:row>
          <xdr:rowOff>200025</xdr:rowOff>
        </xdr:from>
        <xdr:to>
          <xdr:col>8</xdr:col>
          <xdr:colOff>695325</xdr:colOff>
          <xdr:row>91</xdr:row>
          <xdr:rowOff>152400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62</xdr:row>
          <xdr:rowOff>28575</xdr:rowOff>
        </xdr:from>
        <xdr:to>
          <xdr:col>8</xdr:col>
          <xdr:colOff>638175</xdr:colOff>
          <xdr:row>62</xdr:row>
          <xdr:rowOff>200025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38</xdr:row>
          <xdr:rowOff>0</xdr:rowOff>
        </xdr:from>
        <xdr:to>
          <xdr:col>5</xdr:col>
          <xdr:colOff>828675</xdr:colOff>
          <xdr:row>38</xdr:row>
          <xdr:rowOff>561975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38</xdr:row>
          <xdr:rowOff>104775</xdr:rowOff>
        </xdr:from>
        <xdr:to>
          <xdr:col>10</xdr:col>
          <xdr:colOff>0</xdr:colOff>
          <xdr:row>38</xdr:row>
          <xdr:rowOff>561975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88</xdr:row>
          <xdr:rowOff>28575</xdr:rowOff>
        </xdr:from>
        <xdr:to>
          <xdr:col>8</xdr:col>
          <xdr:colOff>638175</xdr:colOff>
          <xdr:row>88</xdr:row>
          <xdr:rowOff>200025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29FF-159B-4591-B003-3FC30DD02A83}">
  <sheetPr codeName="Sheet2">
    <pageSetUpPr fitToPage="1"/>
  </sheetPr>
  <dimension ref="A1:Z100"/>
  <sheetViews>
    <sheetView tabSelected="1" view="pageBreakPreview" topLeftCell="A59" zoomScale="70" zoomScaleNormal="70" zoomScaleSheetLayoutView="70" zoomScalePageLayoutView="50" workbookViewId="0">
      <selection activeCell="M40" sqref="M40"/>
    </sheetView>
  </sheetViews>
  <sheetFormatPr defaultColWidth="11.125" defaultRowHeight="12.75" x14ac:dyDescent="0.2"/>
  <cols>
    <col min="1" max="1" width="4.125" style="49" customWidth="1"/>
    <col min="2" max="2" width="5.875" style="49" customWidth="1"/>
    <col min="3" max="4" width="11.125" style="49" customWidth="1"/>
    <col min="5" max="5" width="24.875" style="49" customWidth="1"/>
    <col min="6" max="6" width="25.125" style="49" customWidth="1"/>
    <col min="7" max="7" width="13.375" style="49" customWidth="1"/>
    <col min="8" max="8" width="25.875" style="1" customWidth="1"/>
    <col min="9" max="9" width="19.25" style="5" bestFit="1" customWidth="1"/>
    <col min="10" max="10" width="10" style="49" customWidth="1"/>
    <col min="11" max="11" width="28.875" style="49" customWidth="1"/>
    <col min="12" max="12" width="4.125" style="49" customWidth="1"/>
    <col min="13" max="13" width="20.25" style="5" customWidth="1"/>
    <col min="14" max="14" width="13.875" style="6" hidden="1" customWidth="1"/>
    <col min="15" max="15" width="11.125" style="6" hidden="1" customWidth="1"/>
    <col min="16" max="16" width="18.75" style="35" hidden="1" customWidth="1"/>
    <col min="17" max="17" width="2.375" style="35" hidden="1" customWidth="1"/>
    <col min="18" max="19" width="11.125" style="35" customWidth="1"/>
    <col min="20" max="25" width="11.125" style="49" customWidth="1"/>
    <col min="26" max="26" width="0.125" style="49" customWidth="1"/>
    <col min="27" max="16384" width="11.125" style="49"/>
  </cols>
  <sheetData>
    <row r="1" spans="2:13" ht="24.95" customHeight="1" thickBot="1" x14ac:dyDescent="0.25">
      <c r="B1" s="158" t="s">
        <v>69</v>
      </c>
      <c r="C1" s="158"/>
      <c r="D1" s="158"/>
      <c r="E1" s="158"/>
      <c r="F1" s="158"/>
      <c r="K1" s="102" t="s">
        <v>100</v>
      </c>
      <c r="L1" s="102"/>
    </row>
    <row r="2" spans="2:13" ht="24.95" customHeight="1" x14ac:dyDescent="0.2">
      <c r="B2" s="208" t="s">
        <v>105</v>
      </c>
      <c r="C2" s="209"/>
      <c r="D2" s="209"/>
      <c r="E2" s="209"/>
      <c r="F2" s="209"/>
      <c r="G2" s="209"/>
      <c r="H2" s="209"/>
      <c r="I2" s="209"/>
      <c r="J2" s="209"/>
      <c r="K2" s="209"/>
      <c r="L2" s="210"/>
      <c r="M2" s="49"/>
    </row>
    <row r="3" spans="2:13" ht="24.95" customHeight="1" x14ac:dyDescent="0.2">
      <c r="B3" s="211"/>
      <c r="C3" s="212"/>
      <c r="D3" s="212"/>
      <c r="E3" s="212"/>
      <c r="F3" s="212"/>
      <c r="G3" s="212"/>
      <c r="H3" s="212"/>
      <c r="I3" s="212"/>
      <c r="J3" s="212"/>
      <c r="K3" s="212"/>
      <c r="L3" s="213"/>
      <c r="M3" s="7"/>
    </row>
    <row r="4" spans="2:13" ht="24.95" customHeight="1" x14ac:dyDescent="0.2">
      <c r="B4" s="211"/>
      <c r="C4" s="212"/>
      <c r="D4" s="212"/>
      <c r="E4" s="212"/>
      <c r="F4" s="212"/>
      <c r="G4" s="212"/>
      <c r="H4" s="212"/>
      <c r="I4" s="212"/>
      <c r="J4" s="212"/>
      <c r="K4" s="212"/>
      <c r="L4" s="213"/>
      <c r="M4" s="49"/>
    </row>
    <row r="5" spans="2:13" ht="24.95" customHeight="1" thickBot="1" x14ac:dyDescent="0.25">
      <c r="B5" s="214"/>
      <c r="C5" s="215"/>
      <c r="D5" s="215"/>
      <c r="E5" s="215"/>
      <c r="F5" s="215"/>
      <c r="G5" s="215"/>
      <c r="H5" s="215"/>
      <c r="I5" s="215"/>
      <c r="J5" s="215"/>
      <c r="K5" s="215"/>
      <c r="L5" s="216"/>
      <c r="M5" s="49"/>
    </row>
    <row r="6" spans="2:13" ht="24.95" customHeight="1" thickBot="1" x14ac:dyDescent="0.25">
      <c r="B6" s="217"/>
      <c r="C6" s="218"/>
      <c r="D6" s="218"/>
      <c r="E6" s="218"/>
      <c r="F6" s="218"/>
      <c r="G6" s="218"/>
      <c r="H6" s="218"/>
      <c r="I6" s="218"/>
      <c r="J6" s="218"/>
      <c r="K6" s="218"/>
      <c r="L6" s="219"/>
      <c r="M6" s="49"/>
    </row>
    <row r="7" spans="2:13" ht="24.95" customHeight="1" thickBot="1" x14ac:dyDescent="0.25">
      <c r="B7" s="3"/>
      <c r="C7" s="220" t="s">
        <v>81</v>
      </c>
      <c r="D7" s="221"/>
      <c r="E7" s="221"/>
      <c r="F7" s="221"/>
      <c r="G7" s="222"/>
      <c r="H7" s="50"/>
      <c r="I7" s="50"/>
      <c r="J7" s="50"/>
      <c r="K7" s="50"/>
      <c r="L7" s="4"/>
      <c r="M7" s="49"/>
    </row>
    <row r="8" spans="2:13" ht="24.95" customHeight="1" x14ac:dyDescent="0.2">
      <c r="B8" s="3"/>
      <c r="C8" s="50"/>
      <c r="D8" s="50"/>
      <c r="E8" s="50"/>
      <c r="F8" s="50"/>
      <c r="G8" s="50"/>
      <c r="H8" s="50"/>
      <c r="I8" s="50"/>
      <c r="J8" s="50"/>
      <c r="K8" s="50"/>
      <c r="L8" s="4"/>
      <c r="M8" s="49"/>
    </row>
    <row r="9" spans="2:13" ht="24.95" customHeight="1" thickBot="1" x14ac:dyDescent="0.25">
      <c r="B9" s="184" t="s">
        <v>16</v>
      </c>
      <c r="C9" s="185"/>
      <c r="D9" s="185"/>
      <c r="E9" s="185"/>
      <c r="H9" s="49"/>
      <c r="I9" s="49"/>
      <c r="L9" s="8"/>
      <c r="M9" s="49"/>
    </row>
    <row r="10" spans="2:13" ht="24.95" customHeight="1" thickBot="1" x14ac:dyDescent="0.25">
      <c r="B10" s="171" t="s">
        <v>75</v>
      </c>
      <c r="C10" s="172"/>
      <c r="D10" s="172"/>
      <c r="E10" s="173"/>
      <c r="F10" s="196"/>
      <c r="G10" s="204"/>
      <c r="H10" s="204"/>
      <c r="I10" s="204"/>
      <c r="J10" s="204"/>
      <c r="K10" s="197"/>
      <c r="L10" s="8"/>
      <c r="M10" s="49"/>
    </row>
    <row r="11" spans="2:13" ht="24.95" customHeight="1" thickBot="1" x14ac:dyDescent="0.25">
      <c r="B11" s="171" t="s">
        <v>82</v>
      </c>
      <c r="C11" s="172"/>
      <c r="D11" s="172"/>
      <c r="E11" s="173"/>
      <c r="F11" s="205"/>
      <c r="G11" s="206"/>
      <c r="H11" s="206"/>
      <c r="I11" s="206"/>
      <c r="J11" s="206"/>
      <c r="K11" s="207"/>
      <c r="L11" s="8"/>
      <c r="M11" s="49"/>
    </row>
    <row r="12" spans="2:13" ht="24.95" customHeight="1" thickBot="1" x14ac:dyDescent="0.25">
      <c r="B12" s="171" t="s">
        <v>83</v>
      </c>
      <c r="C12" s="172"/>
      <c r="D12" s="172"/>
      <c r="E12" s="173"/>
      <c r="F12" s="205"/>
      <c r="G12" s="206"/>
      <c r="H12" s="206"/>
      <c r="I12" s="206"/>
      <c r="J12" s="206"/>
      <c r="K12" s="207"/>
      <c r="L12" s="8"/>
      <c r="M12" s="49"/>
    </row>
    <row r="13" spans="2:13" ht="24.95" customHeight="1" thickBot="1" x14ac:dyDescent="0.25">
      <c r="B13" s="171" t="s">
        <v>76</v>
      </c>
      <c r="C13" s="172"/>
      <c r="D13" s="172"/>
      <c r="E13" s="173"/>
      <c r="F13" s="177"/>
      <c r="G13" s="178"/>
      <c r="H13" s="178"/>
      <c r="I13" s="178"/>
      <c r="J13" s="178"/>
      <c r="K13" s="179"/>
      <c r="L13" s="8"/>
      <c r="M13" s="49"/>
    </row>
    <row r="14" spans="2:13" ht="24.95" customHeight="1" thickBot="1" x14ac:dyDescent="0.25">
      <c r="B14" s="171" t="s">
        <v>77</v>
      </c>
      <c r="C14" s="172"/>
      <c r="D14" s="172"/>
      <c r="E14" s="173"/>
      <c r="F14" s="196"/>
      <c r="G14" s="204"/>
      <c r="H14" s="204"/>
      <c r="I14" s="204"/>
      <c r="J14" s="204"/>
      <c r="K14" s="197"/>
      <c r="L14" s="8"/>
      <c r="M14" s="49"/>
    </row>
    <row r="15" spans="2:13" ht="24.95" customHeight="1" thickBot="1" x14ac:dyDescent="0.25">
      <c r="B15" s="9"/>
      <c r="D15" s="51"/>
      <c r="E15" s="51"/>
      <c r="F15" s="177"/>
      <c r="G15" s="178"/>
      <c r="H15" s="178"/>
      <c r="I15" s="178"/>
      <c r="J15" s="178"/>
      <c r="K15" s="179"/>
      <c r="L15" s="8"/>
      <c r="M15" s="49"/>
    </row>
    <row r="16" spans="2:13" ht="24.95" customHeight="1" thickBot="1" x14ac:dyDescent="0.25">
      <c r="B16" s="171" t="s">
        <v>78</v>
      </c>
      <c r="C16" s="172"/>
      <c r="D16" s="172"/>
      <c r="E16" s="173"/>
      <c r="F16" s="196"/>
      <c r="G16" s="204"/>
      <c r="H16" s="197"/>
      <c r="I16" s="52" t="s">
        <v>17</v>
      </c>
      <c r="J16" s="196"/>
      <c r="K16" s="197"/>
      <c r="L16" s="8"/>
      <c r="M16" s="49"/>
    </row>
    <row r="17" spans="2:13" ht="24.95" customHeight="1" thickBot="1" x14ac:dyDescent="0.25">
      <c r="B17" s="171" t="s">
        <v>18</v>
      </c>
      <c r="C17" s="172"/>
      <c r="D17" s="172"/>
      <c r="E17" s="173"/>
      <c r="F17" s="177"/>
      <c r="G17" s="178"/>
      <c r="H17" s="179"/>
      <c r="I17" s="52" t="s">
        <v>74</v>
      </c>
      <c r="J17" s="190"/>
      <c r="K17" s="192"/>
      <c r="L17" s="8"/>
      <c r="M17" s="49"/>
    </row>
    <row r="18" spans="2:13" ht="24.95" customHeight="1" thickBot="1" x14ac:dyDescent="0.25">
      <c r="B18" s="9"/>
      <c r="D18" s="51"/>
      <c r="E18" s="52"/>
      <c r="F18" s="5"/>
      <c r="G18" s="5"/>
      <c r="H18" s="5"/>
      <c r="I18" s="52"/>
      <c r="J18" s="53"/>
      <c r="K18" s="53"/>
      <c r="L18" s="8"/>
      <c r="M18" s="49"/>
    </row>
    <row r="19" spans="2:13" ht="24.95" customHeight="1" thickBot="1" x14ac:dyDescent="0.25">
      <c r="B19" s="201" t="s">
        <v>98</v>
      </c>
      <c r="C19" s="202"/>
      <c r="D19" s="202"/>
      <c r="E19" s="202"/>
      <c r="F19" s="202"/>
      <c r="G19" s="202"/>
      <c r="H19" s="202"/>
      <c r="I19" s="202"/>
      <c r="J19" s="202"/>
      <c r="K19" s="202"/>
      <c r="L19" s="203"/>
      <c r="M19" s="49"/>
    </row>
    <row r="20" spans="2:13" ht="24.95" customHeight="1" x14ac:dyDescent="0.2">
      <c r="B20" s="47"/>
      <c r="C20" s="54"/>
      <c r="D20" s="54"/>
      <c r="E20" s="54"/>
      <c r="F20" s="54"/>
      <c r="G20" s="54"/>
      <c r="H20" s="54"/>
      <c r="I20" s="54"/>
      <c r="J20" s="54"/>
      <c r="K20" s="54"/>
      <c r="L20" s="48"/>
      <c r="M20" s="49"/>
    </row>
    <row r="21" spans="2:13" ht="24.95" customHeight="1" thickBot="1" x14ac:dyDescent="0.25">
      <c r="B21" s="184" t="s">
        <v>84</v>
      </c>
      <c r="C21" s="185"/>
      <c r="D21" s="185"/>
      <c r="E21" s="185"/>
      <c r="H21" s="49"/>
      <c r="I21" s="49"/>
      <c r="L21" s="8"/>
      <c r="M21" s="49"/>
    </row>
    <row r="22" spans="2:13" ht="24.95" customHeight="1" thickBot="1" x14ac:dyDescent="0.25">
      <c r="B22" s="171" t="s">
        <v>97</v>
      </c>
      <c r="C22" s="172"/>
      <c r="D22" s="172"/>
      <c r="E22" s="173"/>
      <c r="F22" s="196"/>
      <c r="G22" s="204"/>
      <c r="H22" s="204"/>
      <c r="I22" s="204"/>
      <c r="J22" s="204"/>
      <c r="K22" s="197"/>
      <c r="L22" s="8"/>
      <c r="M22" s="49"/>
    </row>
    <row r="23" spans="2:13" ht="24.95" customHeight="1" thickBot="1" x14ac:dyDescent="0.25">
      <c r="B23" s="9"/>
      <c r="D23" s="51"/>
      <c r="E23" s="55" t="s">
        <v>22</v>
      </c>
      <c r="F23" s="177"/>
      <c r="G23" s="178"/>
      <c r="H23" s="178"/>
      <c r="I23" s="178"/>
      <c r="J23" s="178"/>
      <c r="K23" s="179"/>
      <c r="L23" s="8"/>
      <c r="M23" s="49"/>
    </row>
    <row r="24" spans="2:13" ht="24.95" customHeight="1" thickBot="1" x14ac:dyDescent="0.25">
      <c r="B24" s="171" t="s">
        <v>78</v>
      </c>
      <c r="C24" s="172"/>
      <c r="D24" s="172"/>
      <c r="E24" s="173"/>
      <c r="F24" s="177"/>
      <c r="G24" s="178"/>
      <c r="H24" s="179"/>
      <c r="I24" s="52" t="s">
        <v>17</v>
      </c>
      <c r="J24" s="196"/>
      <c r="K24" s="197"/>
      <c r="L24" s="8"/>
      <c r="M24" s="49"/>
    </row>
    <row r="25" spans="2:13" ht="24.95" customHeight="1" thickBot="1" x14ac:dyDescent="0.25">
      <c r="B25" s="171" t="s">
        <v>18</v>
      </c>
      <c r="C25" s="172"/>
      <c r="D25" s="172"/>
      <c r="E25" s="173"/>
      <c r="F25" s="198"/>
      <c r="G25" s="199"/>
      <c r="H25" s="200"/>
      <c r="I25" s="52" t="s">
        <v>74</v>
      </c>
      <c r="J25" s="190"/>
      <c r="K25" s="192"/>
      <c r="L25" s="8"/>
      <c r="M25" s="49"/>
    </row>
    <row r="26" spans="2:13" ht="60" customHeight="1" thickBot="1" x14ac:dyDescent="0.25">
      <c r="B26" s="187" t="s">
        <v>85</v>
      </c>
      <c r="C26" s="188"/>
      <c r="D26" s="188"/>
      <c r="E26" s="189"/>
      <c r="F26" s="190"/>
      <c r="G26" s="191"/>
      <c r="H26" s="191"/>
      <c r="I26" s="191"/>
      <c r="J26" s="191"/>
      <c r="K26" s="192"/>
      <c r="L26" s="8"/>
      <c r="M26" s="49"/>
    </row>
    <row r="27" spans="2:13" ht="24.95" customHeight="1" thickBot="1" x14ac:dyDescent="0.25">
      <c r="B27" s="171" t="s">
        <v>63</v>
      </c>
      <c r="C27" s="172"/>
      <c r="D27" s="172"/>
      <c r="E27" s="173"/>
      <c r="F27" s="193"/>
      <c r="G27" s="194"/>
      <c r="H27" s="194"/>
      <c r="I27" s="194"/>
      <c r="J27" s="194"/>
      <c r="K27" s="195"/>
      <c r="L27" s="10"/>
      <c r="M27" s="49"/>
    </row>
    <row r="28" spans="2:13" ht="24.95" customHeight="1" thickBot="1" x14ac:dyDescent="0.25">
      <c r="B28" s="171" t="s">
        <v>79</v>
      </c>
      <c r="C28" s="172"/>
      <c r="D28" s="172"/>
      <c r="E28" s="172"/>
      <c r="F28" s="174"/>
      <c r="G28" s="175"/>
      <c r="H28" s="175"/>
      <c r="I28" s="175"/>
      <c r="J28" s="175"/>
      <c r="K28" s="176"/>
      <c r="L28" s="8"/>
      <c r="M28" s="49"/>
    </row>
    <row r="29" spans="2:13" ht="24.95" customHeight="1" thickBot="1" x14ac:dyDescent="0.25">
      <c r="B29" s="171" t="s">
        <v>80</v>
      </c>
      <c r="C29" s="172"/>
      <c r="D29" s="172"/>
      <c r="E29" s="172"/>
      <c r="F29" s="174"/>
      <c r="G29" s="175"/>
      <c r="H29" s="175"/>
      <c r="I29" s="175"/>
      <c r="J29" s="175"/>
      <c r="K29" s="176"/>
      <c r="L29" s="8"/>
      <c r="M29" s="49"/>
    </row>
    <row r="30" spans="2:13" ht="24.95" customHeight="1" x14ac:dyDescent="0.2">
      <c r="B30" s="9"/>
      <c r="E30" s="56"/>
      <c r="H30" s="49"/>
      <c r="I30" s="49"/>
      <c r="L30" s="8"/>
      <c r="M30" s="49"/>
    </row>
    <row r="31" spans="2:13" ht="24.95" customHeight="1" thickBot="1" x14ac:dyDescent="0.25">
      <c r="B31" s="184" t="s">
        <v>65</v>
      </c>
      <c r="C31" s="185"/>
      <c r="D31" s="185"/>
      <c r="E31" s="185"/>
      <c r="F31" s="186" t="s">
        <v>101</v>
      </c>
      <c r="G31" s="186"/>
      <c r="H31" s="186"/>
      <c r="I31" s="186"/>
      <c r="J31" s="186"/>
      <c r="K31" s="186"/>
      <c r="L31" s="8"/>
      <c r="M31" s="49"/>
    </row>
    <row r="32" spans="2:13" ht="24.95" customHeight="1" thickBot="1" x14ac:dyDescent="0.25">
      <c r="B32" s="171" t="s">
        <v>66</v>
      </c>
      <c r="C32" s="172"/>
      <c r="D32" s="172"/>
      <c r="E32" s="173"/>
      <c r="F32" s="177"/>
      <c r="G32" s="178"/>
      <c r="H32" s="178"/>
      <c r="I32" s="178"/>
      <c r="J32" s="178"/>
      <c r="K32" s="179"/>
      <c r="L32" s="8"/>
      <c r="M32" s="49"/>
    </row>
    <row r="33" spans="1:16" ht="24.95" customHeight="1" thickBot="1" x14ac:dyDescent="0.25">
      <c r="B33" s="171" t="s">
        <v>64</v>
      </c>
      <c r="C33" s="172"/>
      <c r="D33" s="172"/>
      <c r="E33" s="173"/>
      <c r="F33" s="174"/>
      <c r="G33" s="175"/>
      <c r="H33" s="175"/>
      <c r="I33" s="175"/>
      <c r="J33" s="175"/>
      <c r="K33" s="176"/>
      <c r="L33" s="8"/>
      <c r="M33" s="49"/>
    </row>
    <row r="34" spans="1:16" ht="24.95" customHeight="1" thickBot="1" x14ac:dyDescent="0.25">
      <c r="B34" s="171" t="s">
        <v>86</v>
      </c>
      <c r="C34" s="172"/>
      <c r="D34" s="172"/>
      <c r="E34" s="173"/>
      <c r="F34" s="177"/>
      <c r="G34" s="178"/>
      <c r="H34" s="178"/>
      <c r="I34" s="178"/>
      <c r="J34" s="178"/>
      <c r="K34" s="179"/>
      <c r="L34" s="8"/>
      <c r="M34" s="49"/>
    </row>
    <row r="35" spans="1:16" ht="24.95" customHeight="1" x14ac:dyDescent="0.2">
      <c r="B35" s="9"/>
      <c r="E35" s="52"/>
      <c r="F35" s="180"/>
      <c r="G35" s="181"/>
      <c r="H35" s="181"/>
      <c r="I35" s="181"/>
      <c r="J35" s="181"/>
      <c r="K35" s="181"/>
      <c r="L35" s="8"/>
      <c r="M35" s="49"/>
    </row>
    <row r="36" spans="1:16" ht="24.95" customHeight="1" x14ac:dyDescent="0.2">
      <c r="B36" s="57"/>
      <c r="C36" s="58"/>
      <c r="D36" s="58"/>
      <c r="E36" s="58"/>
      <c r="F36" s="58"/>
      <c r="G36" s="58"/>
      <c r="H36" s="58"/>
      <c r="I36" s="58"/>
      <c r="J36" s="58"/>
      <c r="K36" s="58"/>
      <c r="L36" s="59"/>
      <c r="M36" s="49"/>
    </row>
    <row r="37" spans="1:16" ht="24.95" customHeight="1" x14ac:dyDescent="0.2">
      <c r="B37" s="57"/>
      <c r="C37" s="182" t="s">
        <v>19</v>
      </c>
      <c r="D37" s="183"/>
      <c r="E37" s="183"/>
      <c r="F37" s="183"/>
      <c r="G37" s="183"/>
      <c r="H37" s="183"/>
      <c r="I37" s="183"/>
      <c r="J37" s="183"/>
      <c r="K37" s="183"/>
      <c r="L37" s="59"/>
      <c r="M37" s="49"/>
    </row>
    <row r="38" spans="1:16" ht="24.95" customHeight="1" x14ac:dyDescent="0.2">
      <c r="B38" s="57"/>
      <c r="C38" s="58"/>
      <c r="D38" s="58"/>
      <c r="E38" s="58"/>
      <c r="F38" s="58"/>
      <c r="G38" s="58"/>
      <c r="H38" s="58"/>
      <c r="I38" s="58"/>
      <c r="J38" s="58"/>
      <c r="K38" s="58"/>
      <c r="L38" s="59"/>
      <c r="M38" s="49"/>
    </row>
    <row r="39" spans="1:16" ht="60" customHeight="1" x14ac:dyDescent="0.2">
      <c r="B39" s="154" t="s">
        <v>55</v>
      </c>
      <c r="C39" s="155"/>
      <c r="D39" s="155"/>
      <c r="E39" s="155"/>
      <c r="F39" s="60"/>
      <c r="G39" s="58"/>
      <c r="H39" s="156" t="s">
        <v>20</v>
      </c>
      <c r="I39" s="156"/>
      <c r="J39" s="60"/>
      <c r="K39" s="60"/>
      <c r="L39" s="59"/>
      <c r="M39" s="49"/>
    </row>
    <row r="40" spans="1:16" ht="24.95" customHeight="1" x14ac:dyDescent="0.2">
      <c r="B40" s="57"/>
      <c r="C40" s="61"/>
      <c r="D40" s="61"/>
      <c r="E40" s="61"/>
      <c r="F40" s="62" t="str">
        <f>IF(O40, "Thank you", "Please Check")</f>
        <v>Please Check</v>
      </c>
      <c r="G40" s="58"/>
      <c r="H40" s="58"/>
      <c r="I40" s="58"/>
      <c r="J40" s="63" t="str">
        <f>IF(P40, "Thank you", "Please Check")</f>
        <v>Please Check</v>
      </c>
      <c r="K40" s="58"/>
      <c r="L40" s="59"/>
      <c r="M40" s="49"/>
      <c r="O40" s="6" t="b">
        <v>0</v>
      </c>
      <c r="P40" s="64" t="b">
        <v>0</v>
      </c>
    </row>
    <row r="41" spans="1:16" ht="24.95" customHeight="1" x14ac:dyDescent="0.2">
      <c r="B41" s="65"/>
      <c r="C41" s="66"/>
      <c r="D41" s="66"/>
      <c r="E41" s="66"/>
      <c r="F41" s="66"/>
      <c r="G41" s="66"/>
      <c r="H41" s="66"/>
      <c r="I41" s="66"/>
      <c r="J41" s="67"/>
      <c r="K41" s="66"/>
      <c r="L41" s="68"/>
    </row>
    <row r="42" spans="1:16" ht="24.95" customHeight="1" x14ac:dyDescent="0.2">
      <c r="B42" s="11"/>
      <c r="C42" s="69"/>
      <c r="D42" s="69"/>
      <c r="E42" s="69"/>
      <c r="F42" s="69"/>
      <c r="G42" s="69"/>
      <c r="H42" s="69"/>
      <c r="I42" s="69"/>
      <c r="J42" s="70"/>
      <c r="K42" s="69"/>
      <c r="L42" s="12"/>
    </row>
    <row r="43" spans="1:16" ht="24.95" customHeight="1" x14ac:dyDescent="0.2">
      <c r="B43" s="13"/>
      <c r="C43" s="157" t="s">
        <v>106</v>
      </c>
      <c r="D43" s="157"/>
      <c r="E43" s="157"/>
      <c r="F43" s="157"/>
      <c r="G43" s="157"/>
      <c r="H43" s="157"/>
      <c r="I43" s="157"/>
      <c r="J43" s="157"/>
      <c r="K43" s="157"/>
      <c r="L43" s="14"/>
      <c r="M43" s="15"/>
    </row>
    <row r="44" spans="1:16" ht="24.95" customHeight="1" x14ac:dyDescent="0.2">
      <c r="B44" s="13"/>
      <c r="C44" s="157"/>
      <c r="D44" s="157"/>
      <c r="E44" s="157"/>
      <c r="F44" s="157"/>
      <c r="G44" s="157"/>
      <c r="H44" s="157"/>
      <c r="I44" s="157"/>
      <c r="J44" s="157"/>
      <c r="K44" s="157"/>
      <c r="L44" s="14"/>
      <c r="M44" s="15"/>
    </row>
    <row r="45" spans="1:16" ht="24.95" customHeight="1" x14ac:dyDescent="0.2">
      <c r="B45" s="13"/>
      <c r="C45" s="157"/>
      <c r="D45" s="157"/>
      <c r="E45" s="157"/>
      <c r="F45" s="157"/>
      <c r="G45" s="157"/>
      <c r="H45" s="157"/>
      <c r="I45" s="157"/>
      <c r="J45" s="157"/>
      <c r="K45" s="157"/>
      <c r="L45" s="14"/>
      <c r="M45" s="15"/>
    </row>
    <row r="46" spans="1:16" ht="24.95" customHeight="1" x14ac:dyDescent="0.2">
      <c r="B46" s="13"/>
      <c r="C46" s="157"/>
      <c r="D46" s="157"/>
      <c r="E46" s="157"/>
      <c r="F46" s="157"/>
      <c r="G46" s="157"/>
      <c r="H46" s="157"/>
      <c r="I46" s="157"/>
      <c r="J46" s="157"/>
      <c r="K46" s="157"/>
      <c r="L46" s="14"/>
      <c r="M46" s="15"/>
    </row>
    <row r="47" spans="1:16" ht="24.95" customHeight="1" thickBot="1" x14ac:dyDescent="0.25">
      <c r="B47" s="16"/>
      <c r="C47" s="17"/>
      <c r="D47" s="17"/>
      <c r="E47" s="17"/>
      <c r="F47" s="17"/>
      <c r="G47" s="17"/>
      <c r="H47" s="17"/>
      <c r="I47" s="17"/>
      <c r="J47" s="17"/>
      <c r="K47" s="17"/>
      <c r="L47" s="18"/>
      <c r="M47" s="49"/>
    </row>
    <row r="48" spans="1:16" ht="24.95" customHeight="1" x14ac:dyDescent="0.2">
      <c r="A48" s="19"/>
      <c r="B48" s="19"/>
      <c r="C48" s="19" t="s">
        <v>28</v>
      </c>
      <c r="D48" s="49" t="s">
        <v>99</v>
      </c>
      <c r="E48" s="19"/>
      <c r="H48" s="19"/>
      <c r="I48" s="49"/>
      <c r="J48" s="19"/>
      <c r="M48" s="49"/>
    </row>
    <row r="49" spans="1:15" ht="24.95" customHeight="1" x14ac:dyDescent="0.2">
      <c r="A49" s="19"/>
      <c r="B49" s="19"/>
      <c r="C49" s="19" t="s">
        <v>29</v>
      </c>
      <c r="D49" s="37">
        <v>6</v>
      </c>
      <c r="E49" s="19"/>
      <c r="H49" s="19"/>
      <c r="I49" s="49"/>
      <c r="J49" s="19" t="s">
        <v>59</v>
      </c>
      <c r="K49" s="49" t="s">
        <v>72</v>
      </c>
      <c r="M49" s="49"/>
    </row>
    <row r="50" spans="1:15" ht="24.95" customHeight="1" x14ac:dyDescent="0.2">
      <c r="A50" s="19"/>
      <c r="B50" s="19"/>
      <c r="C50" s="19" t="s">
        <v>30</v>
      </c>
      <c r="D50" s="20">
        <v>43753</v>
      </c>
      <c r="E50" s="19"/>
      <c r="H50" s="19"/>
      <c r="I50" s="49"/>
      <c r="J50" s="19" t="s">
        <v>31</v>
      </c>
      <c r="K50" s="49" t="s">
        <v>102</v>
      </c>
      <c r="M50" s="49"/>
    </row>
    <row r="51" spans="1:15" ht="24.95" customHeight="1" thickBot="1" x14ac:dyDescent="0.25">
      <c r="B51" s="158" t="s">
        <v>69</v>
      </c>
      <c r="C51" s="158"/>
      <c r="D51" s="158"/>
      <c r="E51" s="158"/>
      <c r="F51" s="158"/>
      <c r="H51" s="49"/>
      <c r="I51" s="49"/>
      <c r="K51" s="49" t="str">
        <f ca="1">CustomDocProps("PD3_-1_1_0")</f>
        <v>QF 05 AUS Enrolment</v>
      </c>
      <c r="M51" s="49"/>
    </row>
    <row r="52" spans="1:15" ht="24.95" customHeight="1" thickBot="1" x14ac:dyDescent="0.25">
      <c r="B52" s="159" t="s">
        <v>67</v>
      </c>
      <c r="C52" s="160"/>
      <c r="D52" s="160"/>
      <c r="E52" s="160"/>
      <c r="F52" s="160"/>
      <c r="G52" s="161"/>
      <c r="H52" s="71" t="s">
        <v>70</v>
      </c>
      <c r="I52" s="72" t="s">
        <v>0</v>
      </c>
      <c r="J52" s="73"/>
      <c r="K52" s="162" t="s">
        <v>109</v>
      </c>
      <c r="L52" s="163"/>
      <c r="M52" s="164"/>
    </row>
    <row r="53" spans="1:15" ht="24.95" customHeight="1" thickBot="1" x14ac:dyDescent="0.25">
      <c r="B53" s="168" t="s">
        <v>2</v>
      </c>
      <c r="C53" s="169"/>
      <c r="D53" s="169"/>
      <c r="E53" s="169"/>
      <c r="F53" s="169"/>
      <c r="G53" s="170"/>
      <c r="H53" s="74">
        <v>450</v>
      </c>
      <c r="I53" s="75"/>
      <c r="K53" s="165"/>
      <c r="L53" s="166"/>
      <c r="M53" s="167"/>
      <c r="O53" s="6" t="b">
        <v>0</v>
      </c>
    </row>
    <row r="54" spans="1:15" ht="24.95" customHeight="1" x14ac:dyDescent="0.2">
      <c r="B54" s="106" t="s">
        <v>15</v>
      </c>
      <c r="C54" s="136"/>
      <c r="D54" s="136"/>
      <c r="E54" s="136"/>
      <c r="F54" s="136"/>
      <c r="G54" s="139"/>
      <c r="H54" s="76">
        <v>450</v>
      </c>
      <c r="I54" s="21"/>
      <c r="K54" s="77" t="s">
        <v>32</v>
      </c>
      <c r="L54" s="148"/>
      <c r="M54" s="149"/>
      <c r="O54" s="6" t="b">
        <v>0</v>
      </c>
    </row>
    <row r="55" spans="1:15" ht="24.95" customHeight="1" x14ac:dyDescent="0.2">
      <c r="B55" s="108" t="s">
        <v>1</v>
      </c>
      <c r="C55" s="109"/>
      <c r="D55" s="109"/>
      <c r="E55" s="109"/>
      <c r="F55" s="109"/>
      <c r="G55" s="110"/>
      <c r="H55" s="93">
        <v>450</v>
      </c>
      <c r="I55" s="75"/>
      <c r="K55" s="79" t="s">
        <v>33</v>
      </c>
      <c r="L55" s="150"/>
      <c r="M55" s="151"/>
      <c r="O55" s="6" t="b">
        <v>0</v>
      </c>
    </row>
    <row r="56" spans="1:15" ht="24.95" customHeight="1" thickBot="1" x14ac:dyDescent="0.25">
      <c r="B56" s="106" t="s">
        <v>27</v>
      </c>
      <c r="C56" s="136"/>
      <c r="D56" s="136"/>
      <c r="E56" s="136"/>
      <c r="F56" s="136"/>
      <c r="G56" s="139"/>
      <c r="H56" s="76">
        <v>450</v>
      </c>
      <c r="I56" s="21"/>
      <c r="K56" s="80" t="s">
        <v>71</v>
      </c>
      <c r="L56" s="152">
        <f>H94*110%</f>
        <v>2403.5</v>
      </c>
      <c r="M56" s="153"/>
      <c r="O56" s="6" t="b">
        <v>0</v>
      </c>
    </row>
    <row r="57" spans="1:15" ht="24.95" customHeight="1" x14ac:dyDescent="0.2">
      <c r="B57" s="108" t="s">
        <v>56</v>
      </c>
      <c r="C57" s="109"/>
      <c r="D57" s="109"/>
      <c r="E57" s="109"/>
      <c r="F57" s="109"/>
      <c r="G57" s="110"/>
      <c r="H57" s="93">
        <v>450</v>
      </c>
      <c r="I57" s="75"/>
      <c r="K57" s="81"/>
      <c r="L57" s="143"/>
      <c r="M57" s="144"/>
      <c r="O57" s="6" t="b">
        <v>0</v>
      </c>
    </row>
    <row r="58" spans="1:15" ht="24.95" customHeight="1" x14ac:dyDescent="0.2">
      <c r="B58" s="106" t="s">
        <v>57</v>
      </c>
      <c r="C58" s="136"/>
      <c r="D58" s="136"/>
      <c r="E58" s="136"/>
      <c r="F58" s="136"/>
      <c r="G58" s="139"/>
      <c r="H58" s="76">
        <v>450</v>
      </c>
      <c r="I58" s="21"/>
      <c r="J58" s="22"/>
      <c r="K58" s="82"/>
      <c r="L58" s="145"/>
      <c r="M58" s="146"/>
      <c r="O58" s="6" t="b">
        <v>0</v>
      </c>
    </row>
    <row r="59" spans="1:15" ht="24.95" customHeight="1" x14ac:dyDescent="0.2">
      <c r="B59" s="108" t="s">
        <v>58</v>
      </c>
      <c r="C59" s="109"/>
      <c r="D59" s="109"/>
      <c r="E59" s="109"/>
      <c r="F59" s="109"/>
      <c r="G59" s="110"/>
      <c r="H59" s="93">
        <v>450</v>
      </c>
      <c r="I59" s="75"/>
      <c r="K59" s="82"/>
      <c r="L59" s="147"/>
      <c r="M59" s="146"/>
      <c r="O59" s="6" t="b">
        <v>0</v>
      </c>
    </row>
    <row r="60" spans="1:15" ht="24.95" customHeight="1" x14ac:dyDescent="0.2">
      <c r="B60" s="106" t="s">
        <v>3</v>
      </c>
      <c r="C60" s="136"/>
      <c r="D60" s="136"/>
      <c r="E60" s="136"/>
      <c r="F60" s="136"/>
      <c r="G60" s="139"/>
      <c r="H60" s="76">
        <v>450</v>
      </c>
      <c r="I60" s="21"/>
      <c r="K60" s="82"/>
      <c r="L60" s="23"/>
      <c r="M60" s="23"/>
      <c r="O60" s="6" t="b">
        <v>0</v>
      </c>
    </row>
    <row r="61" spans="1:15" ht="24.95" customHeight="1" x14ac:dyDescent="0.2">
      <c r="B61" s="108" t="s">
        <v>21</v>
      </c>
      <c r="C61" s="109"/>
      <c r="D61" s="109"/>
      <c r="E61" s="109"/>
      <c r="F61" s="109"/>
      <c r="G61" s="110"/>
      <c r="H61" s="93">
        <v>450</v>
      </c>
      <c r="I61" s="75"/>
      <c r="K61" s="22"/>
      <c r="L61" s="22"/>
      <c r="M61" s="23"/>
      <c r="O61" s="6" t="b">
        <v>0</v>
      </c>
    </row>
    <row r="62" spans="1:15" ht="24.95" customHeight="1" x14ac:dyDescent="0.2">
      <c r="B62" s="106" t="s">
        <v>24</v>
      </c>
      <c r="C62" s="107"/>
      <c r="D62" s="107"/>
      <c r="E62" s="107"/>
      <c r="F62" s="107"/>
      <c r="G62" s="127"/>
      <c r="H62" s="76">
        <v>450</v>
      </c>
      <c r="I62" s="21"/>
      <c r="K62" s="22"/>
      <c r="L62" s="22"/>
      <c r="M62" s="23"/>
      <c r="O62" s="6" t="b">
        <v>0</v>
      </c>
    </row>
    <row r="63" spans="1:15" ht="24.95" customHeight="1" x14ac:dyDescent="0.2">
      <c r="B63" s="108" t="s">
        <v>23</v>
      </c>
      <c r="C63" s="109"/>
      <c r="D63" s="109"/>
      <c r="E63" s="109"/>
      <c r="F63" s="109"/>
      <c r="G63" s="110"/>
      <c r="H63" s="93">
        <v>450</v>
      </c>
      <c r="I63" s="75"/>
      <c r="K63" s="22"/>
      <c r="L63" s="22"/>
      <c r="M63" s="23"/>
      <c r="O63" s="6" t="b">
        <v>0</v>
      </c>
    </row>
    <row r="64" spans="1:15" ht="24.95" customHeight="1" x14ac:dyDescent="0.2">
      <c r="B64" s="140" t="s">
        <v>62</v>
      </c>
      <c r="C64" s="141"/>
      <c r="D64" s="141"/>
      <c r="E64" s="141"/>
      <c r="F64" s="141"/>
      <c r="G64" s="142"/>
      <c r="H64" s="76">
        <v>450</v>
      </c>
      <c r="I64" s="21"/>
      <c r="K64" s="22"/>
      <c r="L64" s="22"/>
      <c r="M64" s="23"/>
      <c r="O64" s="6" t="b">
        <v>0</v>
      </c>
    </row>
    <row r="65" spans="2:15" ht="24.95" customHeight="1" x14ac:dyDescent="0.2">
      <c r="B65" s="108" t="s">
        <v>4</v>
      </c>
      <c r="C65" s="109"/>
      <c r="D65" s="109"/>
      <c r="E65" s="109"/>
      <c r="F65" s="109"/>
      <c r="G65" s="109"/>
      <c r="H65" s="93">
        <v>450</v>
      </c>
      <c r="I65" s="75"/>
      <c r="K65" s="22"/>
      <c r="L65" s="22"/>
      <c r="M65" s="23"/>
      <c r="O65" s="6" t="b">
        <v>0</v>
      </c>
    </row>
    <row r="66" spans="2:15" ht="24.95" customHeight="1" x14ac:dyDescent="0.2">
      <c r="B66" s="106" t="s">
        <v>60</v>
      </c>
      <c r="C66" s="107"/>
      <c r="D66" s="107"/>
      <c r="E66" s="107"/>
      <c r="F66" s="107"/>
      <c r="G66" s="127"/>
      <c r="H66" s="76">
        <v>450</v>
      </c>
      <c r="I66" s="21"/>
      <c r="K66" s="22"/>
      <c r="L66" s="22"/>
      <c r="M66" s="23"/>
      <c r="O66" s="6" t="b">
        <v>0</v>
      </c>
    </row>
    <row r="67" spans="2:15" ht="24.95" customHeight="1" x14ac:dyDescent="0.2">
      <c r="B67" s="108" t="s">
        <v>6</v>
      </c>
      <c r="C67" s="126"/>
      <c r="D67" s="126"/>
      <c r="E67" s="126"/>
      <c r="F67" s="126"/>
      <c r="G67" s="126"/>
      <c r="H67" s="93">
        <v>450</v>
      </c>
      <c r="I67" s="75"/>
      <c r="K67" s="22"/>
      <c r="L67" s="22"/>
      <c r="M67" s="23"/>
      <c r="O67" s="6" t="b">
        <v>0</v>
      </c>
    </row>
    <row r="68" spans="2:15" ht="24.95" customHeight="1" thickBot="1" x14ac:dyDescent="0.25">
      <c r="B68" s="106" t="s">
        <v>5</v>
      </c>
      <c r="C68" s="136"/>
      <c r="D68" s="136"/>
      <c r="E68" s="136"/>
      <c r="F68" s="136"/>
      <c r="G68" s="136"/>
      <c r="H68" s="76">
        <v>450</v>
      </c>
      <c r="I68" s="21"/>
      <c r="O68" s="6" t="b">
        <v>0</v>
      </c>
    </row>
    <row r="69" spans="2:15" ht="24.95" customHeight="1" thickBot="1" x14ac:dyDescent="0.25">
      <c r="B69" s="108" t="s">
        <v>87</v>
      </c>
      <c r="C69" s="126"/>
      <c r="D69" s="126"/>
      <c r="E69" s="126"/>
      <c r="F69" s="126"/>
      <c r="G69" s="126"/>
      <c r="H69" s="93">
        <v>450</v>
      </c>
      <c r="I69" s="75"/>
      <c r="J69" s="137" t="s">
        <v>68</v>
      </c>
      <c r="K69" s="137"/>
      <c r="L69" s="137"/>
      <c r="M69" s="138"/>
      <c r="N69" s="24"/>
      <c r="O69" s="6" t="b">
        <v>0</v>
      </c>
    </row>
    <row r="70" spans="2:15" ht="24.95" customHeight="1" x14ac:dyDescent="0.2">
      <c r="B70" s="133" t="s">
        <v>88</v>
      </c>
      <c r="C70" s="107"/>
      <c r="D70" s="107"/>
      <c r="E70" s="107"/>
      <c r="F70" s="107"/>
      <c r="G70" s="107"/>
      <c r="H70" s="76">
        <v>450</v>
      </c>
      <c r="I70" s="21"/>
      <c r="J70" s="2" t="s">
        <v>35</v>
      </c>
      <c r="K70" s="132" t="s">
        <v>34</v>
      </c>
      <c r="L70" s="132"/>
      <c r="M70" s="132"/>
      <c r="N70" s="24"/>
      <c r="O70" s="6" t="b">
        <v>0</v>
      </c>
    </row>
    <row r="71" spans="2:15" ht="24.95" customHeight="1" x14ac:dyDescent="0.2">
      <c r="B71" s="108" t="s">
        <v>89</v>
      </c>
      <c r="C71" s="126"/>
      <c r="D71" s="126"/>
      <c r="E71" s="126"/>
      <c r="F71" s="126"/>
      <c r="G71" s="126"/>
      <c r="H71" s="93">
        <v>450</v>
      </c>
      <c r="I71" s="75"/>
      <c r="J71" s="2" t="s">
        <v>37</v>
      </c>
      <c r="K71" s="132" t="s">
        <v>36</v>
      </c>
      <c r="L71" s="132"/>
      <c r="M71" s="132"/>
      <c r="N71" s="24"/>
      <c r="O71" s="6" t="b">
        <v>0</v>
      </c>
    </row>
    <row r="72" spans="2:15" ht="24.95" customHeight="1" x14ac:dyDescent="0.2">
      <c r="B72" s="133" t="s">
        <v>90</v>
      </c>
      <c r="C72" s="107"/>
      <c r="D72" s="107"/>
      <c r="E72" s="107"/>
      <c r="F72" s="107"/>
      <c r="G72" s="127"/>
      <c r="H72" s="76">
        <v>450</v>
      </c>
      <c r="I72" s="21"/>
      <c r="J72" s="2" t="s">
        <v>39</v>
      </c>
      <c r="K72" s="132" t="s">
        <v>38</v>
      </c>
      <c r="L72" s="132"/>
      <c r="M72" s="132"/>
      <c r="N72" s="24"/>
      <c r="O72" s="6" t="b">
        <v>0</v>
      </c>
    </row>
    <row r="73" spans="2:15" ht="24.95" customHeight="1" x14ac:dyDescent="0.2">
      <c r="B73" s="135" t="s">
        <v>91</v>
      </c>
      <c r="C73" s="126"/>
      <c r="D73" s="126"/>
      <c r="E73" s="126"/>
      <c r="F73" s="126"/>
      <c r="G73" s="128"/>
      <c r="H73" s="93">
        <v>450</v>
      </c>
      <c r="I73" s="75"/>
      <c r="J73" s="2" t="s">
        <v>41</v>
      </c>
      <c r="K73" s="132" t="s">
        <v>40</v>
      </c>
      <c r="L73" s="132"/>
      <c r="M73" s="132"/>
      <c r="N73" s="24"/>
      <c r="O73" s="6" t="b">
        <v>0</v>
      </c>
    </row>
    <row r="74" spans="2:15" ht="24.95" customHeight="1" x14ac:dyDescent="0.2">
      <c r="B74" s="133" t="s">
        <v>92</v>
      </c>
      <c r="C74" s="107"/>
      <c r="D74" s="107"/>
      <c r="E74" s="107"/>
      <c r="F74" s="107"/>
      <c r="G74" s="127"/>
      <c r="H74" s="76">
        <v>450</v>
      </c>
      <c r="I74" s="21"/>
      <c r="J74" s="2" t="s">
        <v>43</v>
      </c>
      <c r="K74" s="134" t="s">
        <v>42</v>
      </c>
      <c r="L74" s="134"/>
      <c r="M74" s="134"/>
      <c r="N74" s="24"/>
      <c r="O74" s="6" t="b">
        <v>0</v>
      </c>
    </row>
    <row r="75" spans="2:15" ht="24.95" customHeight="1" x14ac:dyDescent="0.2">
      <c r="B75" s="108" t="s">
        <v>61</v>
      </c>
      <c r="C75" s="126"/>
      <c r="D75" s="126"/>
      <c r="E75" s="126"/>
      <c r="F75" s="126"/>
      <c r="G75" s="128"/>
      <c r="H75" s="93">
        <v>450</v>
      </c>
      <c r="I75" s="83"/>
      <c r="J75" s="2" t="s">
        <v>45</v>
      </c>
      <c r="K75" s="132" t="s">
        <v>44</v>
      </c>
      <c r="L75" s="132"/>
      <c r="M75" s="132"/>
      <c r="N75" s="24"/>
      <c r="O75" s="6" t="b">
        <v>0</v>
      </c>
    </row>
    <row r="76" spans="2:15" ht="24.95" customHeight="1" x14ac:dyDescent="0.2">
      <c r="B76" s="106" t="s">
        <v>93</v>
      </c>
      <c r="C76" s="107"/>
      <c r="D76" s="107"/>
      <c r="E76" s="107"/>
      <c r="F76" s="107"/>
      <c r="G76" s="107"/>
      <c r="H76" s="76">
        <v>450</v>
      </c>
      <c r="I76" s="84"/>
      <c r="J76" s="2" t="s">
        <v>47</v>
      </c>
      <c r="K76" s="132" t="s">
        <v>46</v>
      </c>
      <c r="L76" s="132"/>
      <c r="M76" s="132"/>
      <c r="N76" s="24"/>
      <c r="O76" s="6" t="b">
        <v>0</v>
      </c>
    </row>
    <row r="77" spans="2:15" ht="24.95" customHeight="1" x14ac:dyDescent="0.2">
      <c r="B77" s="108" t="s">
        <v>52</v>
      </c>
      <c r="C77" s="126"/>
      <c r="D77" s="126"/>
      <c r="E77" s="126"/>
      <c r="F77" s="126"/>
      <c r="G77" s="128"/>
      <c r="H77" s="93">
        <v>450</v>
      </c>
      <c r="I77" s="85"/>
      <c r="J77" s="2" t="s">
        <v>49</v>
      </c>
      <c r="K77" s="132" t="s">
        <v>48</v>
      </c>
      <c r="L77" s="132"/>
      <c r="M77" s="132"/>
      <c r="N77" s="24"/>
      <c r="O77" s="6" t="b">
        <v>0</v>
      </c>
    </row>
    <row r="78" spans="2:15" ht="24.95" customHeight="1" x14ac:dyDescent="0.2">
      <c r="B78" s="106" t="s">
        <v>7</v>
      </c>
      <c r="C78" s="107"/>
      <c r="D78" s="107"/>
      <c r="E78" s="107"/>
      <c r="F78" s="107"/>
      <c r="G78" s="107"/>
      <c r="H78" s="76">
        <v>450</v>
      </c>
      <c r="I78" s="84"/>
      <c r="J78" s="2" t="s">
        <v>51</v>
      </c>
      <c r="K78" s="132" t="s">
        <v>50</v>
      </c>
      <c r="L78" s="132"/>
      <c r="M78" s="132"/>
      <c r="O78" s="6" t="b">
        <v>0</v>
      </c>
    </row>
    <row r="79" spans="2:15" ht="24.95" customHeight="1" x14ac:dyDescent="0.2">
      <c r="B79" s="108" t="s">
        <v>8</v>
      </c>
      <c r="C79" s="126"/>
      <c r="D79" s="126"/>
      <c r="E79" s="126"/>
      <c r="F79" s="126"/>
      <c r="G79" s="128"/>
      <c r="H79" s="93">
        <v>450</v>
      </c>
      <c r="I79" s="85"/>
      <c r="K79" s="25"/>
      <c r="O79" s="6" t="b">
        <v>0</v>
      </c>
    </row>
    <row r="80" spans="2:15" ht="24.95" customHeight="1" x14ac:dyDescent="0.2">
      <c r="B80" s="106" t="s">
        <v>53</v>
      </c>
      <c r="C80" s="107"/>
      <c r="D80" s="107"/>
      <c r="E80" s="107"/>
      <c r="F80" s="107"/>
      <c r="G80" s="107"/>
      <c r="H80" s="76">
        <v>450</v>
      </c>
      <c r="I80" s="84"/>
      <c r="O80" s="6" t="b">
        <v>0</v>
      </c>
    </row>
    <row r="81" spans="1:17" ht="24.95" customHeight="1" x14ac:dyDescent="0.2">
      <c r="B81" s="108" t="s">
        <v>9</v>
      </c>
      <c r="C81" s="126"/>
      <c r="D81" s="126"/>
      <c r="E81" s="126"/>
      <c r="F81" s="126"/>
      <c r="G81" s="126"/>
      <c r="H81" s="93">
        <v>450</v>
      </c>
      <c r="I81" s="75"/>
      <c r="O81" s="6" t="b">
        <v>0</v>
      </c>
    </row>
    <row r="82" spans="1:17" ht="24.95" customHeight="1" x14ac:dyDescent="0.2">
      <c r="B82" s="106" t="s">
        <v>10</v>
      </c>
      <c r="C82" s="107"/>
      <c r="D82" s="107"/>
      <c r="E82" s="107"/>
      <c r="F82" s="107"/>
      <c r="G82" s="127"/>
      <c r="H82" s="76">
        <v>450</v>
      </c>
      <c r="I82" s="26"/>
      <c r="O82" s="6" t="b">
        <v>0</v>
      </c>
    </row>
    <row r="83" spans="1:17" ht="24.95" customHeight="1" x14ac:dyDescent="0.2">
      <c r="B83" s="108" t="s">
        <v>13</v>
      </c>
      <c r="C83" s="126"/>
      <c r="D83" s="126"/>
      <c r="E83" s="126"/>
      <c r="F83" s="126"/>
      <c r="G83" s="128"/>
      <c r="H83" s="93">
        <v>450</v>
      </c>
      <c r="I83" s="85"/>
      <c r="O83" s="6" t="b">
        <v>0</v>
      </c>
    </row>
    <row r="84" spans="1:17" ht="24.95" customHeight="1" x14ac:dyDescent="0.2">
      <c r="B84" s="106" t="s">
        <v>11</v>
      </c>
      <c r="C84" s="107"/>
      <c r="D84" s="107"/>
      <c r="E84" s="107"/>
      <c r="F84" s="107"/>
      <c r="G84" s="107"/>
      <c r="H84" s="76">
        <v>450</v>
      </c>
      <c r="I84" s="84"/>
      <c r="O84" s="6" t="b">
        <v>0</v>
      </c>
    </row>
    <row r="85" spans="1:17" ht="24.95" customHeight="1" x14ac:dyDescent="0.2">
      <c r="B85" s="108" t="s">
        <v>12</v>
      </c>
      <c r="C85" s="126"/>
      <c r="D85" s="126"/>
      <c r="E85" s="126"/>
      <c r="F85" s="126"/>
      <c r="G85" s="128"/>
      <c r="H85" s="93">
        <v>450</v>
      </c>
      <c r="I85" s="85"/>
      <c r="O85" s="6" t="b">
        <v>0</v>
      </c>
    </row>
    <row r="86" spans="1:17" ht="24.95" hidden="1" customHeight="1" x14ac:dyDescent="0.2">
      <c r="B86" s="129" t="s">
        <v>25</v>
      </c>
      <c r="C86" s="130"/>
      <c r="D86" s="130"/>
      <c r="E86" s="130"/>
      <c r="F86" s="130"/>
      <c r="G86" s="131"/>
      <c r="H86" s="76">
        <v>500</v>
      </c>
      <c r="I86" s="84"/>
      <c r="O86" s="46" t="b">
        <v>0</v>
      </c>
    </row>
    <row r="87" spans="1:17" ht="24.95" hidden="1" customHeight="1" x14ac:dyDescent="0.2">
      <c r="B87" s="103" t="s">
        <v>26</v>
      </c>
      <c r="C87" s="104"/>
      <c r="D87" s="104"/>
      <c r="E87" s="104"/>
      <c r="F87" s="104"/>
      <c r="G87" s="105"/>
      <c r="H87" s="78">
        <v>500</v>
      </c>
      <c r="I87" s="85"/>
      <c r="O87" s="46" t="b">
        <v>0</v>
      </c>
    </row>
    <row r="88" spans="1:17" ht="24.95" customHeight="1" x14ac:dyDescent="0.2">
      <c r="B88" s="106" t="s">
        <v>54</v>
      </c>
      <c r="C88" s="107"/>
      <c r="D88" s="107"/>
      <c r="E88" s="107"/>
      <c r="F88" s="107"/>
      <c r="G88" s="107"/>
      <c r="H88" s="76">
        <v>450</v>
      </c>
      <c r="I88" s="84"/>
      <c r="O88" s="6" t="b">
        <v>0</v>
      </c>
    </row>
    <row r="89" spans="1:17" ht="24.95" customHeight="1" thickBot="1" x14ac:dyDescent="0.25">
      <c r="B89" s="108" t="s">
        <v>14</v>
      </c>
      <c r="C89" s="109"/>
      <c r="D89" s="109"/>
      <c r="E89" s="109"/>
      <c r="F89" s="109"/>
      <c r="G89" s="110"/>
      <c r="H89" s="78">
        <v>450</v>
      </c>
      <c r="I89" s="86"/>
      <c r="O89" s="6" t="b">
        <v>0</v>
      </c>
    </row>
    <row r="90" spans="1:17" ht="24.95" customHeight="1" thickBot="1" x14ac:dyDescent="0.25">
      <c r="B90" s="111" t="s">
        <v>94</v>
      </c>
      <c r="C90" s="112"/>
      <c r="D90" s="112"/>
      <c r="E90" s="112"/>
      <c r="F90" s="112"/>
      <c r="G90" s="113"/>
      <c r="H90" s="87">
        <f>(Q92+N99+Q93) - 2185</f>
        <v>0</v>
      </c>
      <c r="I90" s="88">
        <f>COUNTIF(O53:O98,"TRUE")</f>
        <v>0</v>
      </c>
      <c r="O90" s="6" t="b">
        <v>0</v>
      </c>
    </row>
    <row r="91" spans="1:17" ht="24.95" customHeight="1" x14ac:dyDescent="0.2">
      <c r="B91" s="114" t="s">
        <v>95</v>
      </c>
      <c r="C91" s="115"/>
      <c r="D91" s="115"/>
      <c r="E91" s="115"/>
      <c r="F91" s="115"/>
      <c r="G91" s="116"/>
      <c r="H91" s="123">
        <v>2185</v>
      </c>
      <c r="I91" s="27"/>
    </row>
    <row r="92" spans="1:17" ht="24.95" customHeight="1" x14ac:dyDescent="0.2">
      <c r="B92" s="117"/>
      <c r="C92" s="118"/>
      <c r="D92" s="118"/>
      <c r="E92" s="118"/>
      <c r="F92" s="118"/>
      <c r="G92" s="119"/>
      <c r="H92" s="124"/>
      <c r="I92" s="28"/>
      <c r="P92" s="29" t="s">
        <v>107</v>
      </c>
      <c r="Q92" s="30">
        <f>450*P95</f>
        <v>0</v>
      </c>
    </row>
    <row r="93" spans="1:17" ht="24.95" customHeight="1" thickBot="1" x14ac:dyDescent="0.25">
      <c r="B93" s="120"/>
      <c r="C93" s="121"/>
      <c r="D93" s="121"/>
      <c r="E93" s="121"/>
      <c r="F93" s="121"/>
      <c r="G93" s="122"/>
      <c r="H93" s="125"/>
      <c r="I93" s="28"/>
      <c r="P93" s="89" t="s">
        <v>108</v>
      </c>
      <c r="Q93" s="90">
        <f>500*P94</f>
        <v>0</v>
      </c>
    </row>
    <row r="94" spans="1:17" ht="24.95" customHeight="1" x14ac:dyDescent="0.2">
      <c r="B94" s="94" t="s">
        <v>96</v>
      </c>
      <c r="C94" s="95"/>
      <c r="D94" s="95"/>
      <c r="E94" s="95"/>
      <c r="F94" s="95"/>
      <c r="G94" s="96"/>
      <c r="H94" s="100">
        <f>(N100+H90) + 2185</f>
        <v>2185</v>
      </c>
      <c r="I94" s="28"/>
      <c r="O94" s="89" t="s">
        <v>103</v>
      </c>
      <c r="P94" s="90">
        <f>COUNTIF(O86:O87,"TRUE")</f>
        <v>0</v>
      </c>
    </row>
    <row r="95" spans="1:17" ht="24.95" customHeight="1" thickBot="1" x14ac:dyDescent="0.25">
      <c r="B95" s="97"/>
      <c r="C95" s="98"/>
      <c r="D95" s="98"/>
      <c r="E95" s="98"/>
      <c r="F95" s="98"/>
      <c r="G95" s="99"/>
      <c r="H95" s="101"/>
      <c r="I95" s="31"/>
      <c r="O95" s="91" t="s">
        <v>104</v>
      </c>
      <c r="P95" s="30">
        <f>COUNTIF(O53:O85,"TRUE")+COUNTIF(O88:O98,"TRUE")</f>
        <v>0</v>
      </c>
    </row>
    <row r="96" spans="1:17" ht="24.95" customHeight="1" x14ac:dyDescent="0.2">
      <c r="A96" s="38"/>
      <c r="B96" s="39"/>
      <c r="C96" s="39" t="s">
        <v>28</v>
      </c>
      <c r="D96" s="38" t="s">
        <v>99</v>
      </c>
      <c r="E96" s="45"/>
      <c r="F96" s="38"/>
      <c r="G96" s="38"/>
      <c r="H96" s="40"/>
      <c r="I96" s="41"/>
      <c r="J96" s="92"/>
      <c r="K96" s="38"/>
      <c r="L96" s="38"/>
      <c r="M96" s="41"/>
      <c r="N96" s="35" t="b">
        <f>IF(O96,-390)</f>
        <v>0</v>
      </c>
      <c r="O96" s="6" t="b">
        <v>0</v>
      </c>
    </row>
    <row r="97" spans="1:26" ht="24.95" customHeight="1" x14ac:dyDescent="0.2">
      <c r="A97" s="38"/>
      <c r="B97" s="39"/>
      <c r="C97" s="39" t="s">
        <v>29</v>
      </c>
      <c r="D97" s="42">
        <v>6</v>
      </c>
      <c r="E97" s="45"/>
      <c r="F97" s="38"/>
      <c r="G97" s="38"/>
      <c r="H97" s="40"/>
      <c r="I97" s="41"/>
      <c r="J97" s="44" t="s">
        <v>59</v>
      </c>
      <c r="K97" s="41" t="s">
        <v>73</v>
      </c>
      <c r="L97" s="38"/>
      <c r="M97" s="41"/>
      <c r="N97" s="35" t="b">
        <f>IF(O97,-390)</f>
        <v>0</v>
      </c>
      <c r="O97" s="6" t="b">
        <v>0</v>
      </c>
    </row>
    <row r="98" spans="1:26" ht="24.95" customHeight="1" x14ac:dyDescent="0.2">
      <c r="A98" s="38"/>
      <c r="B98" s="38"/>
      <c r="C98" s="39" t="s">
        <v>30</v>
      </c>
      <c r="D98" s="43">
        <v>43753</v>
      </c>
      <c r="E98" s="45"/>
      <c r="F98" s="38"/>
      <c r="G98" s="38"/>
      <c r="H98" s="40"/>
      <c r="I98" s="41"/>
      <c r="J98" s="39" t="s">
        <v>31</v>
      </c>
      <c r="K98" s="38" t="s">
        <v>102</v>
      </c>
      <c r="L98" s="38"/>
      <c r="M98" s="41"/>
      <c r="N98" s="35" t="b">
        <f>IF(O98,-390)</f>
        <v>0</v>
      </c>
      <c r="O98" s="6" t="b">
        <v>0</v>
      </c>
    </row>
    <row r="99" spans="1:26" ht="24.95" customHeight="1" x14ac:dyDescent="0.2">
      <c r="H99" s="49"/>
      <c r="N99" s="36">
        <v>2185</v>
      </c>
      <c r="O99" s="6" t="b">
        <v>1</v>
      </c>
    </row>
    <row r="100" spans="1:26" s="32" customFormat="1" ht="24.95" customHeight="1" x14ac:dyDescent="0.2">
      <c r="A100" s="49"/>
      <c r="B100" s="49"/>
      <c r="C100" s="49"/>
      <c r="D100" s="49"/>
      <c r="E100" s="49"/>
      <c r="F100" s="49"/>
      <c r="G100" s="49"/>
      <c r="H100" s="1"/>
      <c r="I100" s="5"/>
      <c r="J100" s="49"/>
      <c r="K100" s="49"/>
      <c r="L100" s="49"/>
      <c r="M100" s="5"/>
      <c r="N100" s="36">
        <f>SUM(N53:N98)</f>
        <v>0</v>
      </c>
      <c r="O100" s="34" t="b">
        <v>1</v>
      </c>
      <c r="P100" s="36"/>
      <c r="Q100" s="36"/>
      <c r="R100" s="36"/>
      <c r="S100" s="36"/>
      <c r="T100" s="33"/>
      <c r="U100" s="33"/>
      <c r="V100" s="33"/>
      <c r="W100" s="33"/>
      <c r="X100" s="33"/>
      <c r="Y100" s="33"/>
      <c r="Z100" s="33"/>
    </row>
  </sheetData>
  <mergeCells count="116">
    <mergeCell ref="B1:F1"/>
    <mergeCell ref="B2:L5"/>
    <mergeCell ref="B6:L6"/>
    <mergeCell ref="C7:G7"/>
    <mergeCell ref="B9:E9"/>
    <mergeCell ref="B10:E10"/>
    <mergeCell ref="F10:K10"/>
    <mergeCell ref="B14:E14"/>
    <mergeCell ref="F14:K14"/>
    <mergeCell ref="F15:K15"/>
    <mergeCell ref="B16:E16"/>
    <mergeCell ref="F16:H16"/>
    <mergeCell ref="J16:K16"/>
    <mergeCell ref="B11:E11"/>
    <mergeCell ref="F11:K11"/>
    <mergeCell ref="B12:E12"/>
    <mergeCell ref="F12:K12"/>
    <mergeCell ref="B13:E13"/>
    <mergeCell ref="F13:K13"/>
    <mergeCell ref="F23:K23"/>
    <mergeCell ref="B24:E24"/>
    <mergeCell ref="F24:H24"/>
    <mergeCell ref="J24:K24"/>
    <mergeCell ref="B25:E25"/>
    <mergeCell ref="F25:H25"/>
    <mergeCell ref="J25:K25"/>
    <mergeCell ref="B17:E17"/>
    <mergeCell ref="F17:H17"/>
    <mergeCell ref="J17:K17"/>
    <mergeCell ref="B19:L19"/>
    <mergeCell ref="B21:E21"/>
    <mergeCell ref="B22:E22"/>
    <mergeCell ref="F22:K22"/>
    <mergeCell ref="B29:E29"/>
    <mergeCell ref="F29:K29"/>
    <mergeCell ref="B31:E31"/>
    <mergeCell ref="F31:K31"/>
    <mergeCell ref="B32:E32"/>
    <mergeCell ref="F32:K32"/>
    <mergeCell ref="B26:E26"/>
    <mergeCell ref="F26:K26"/>
    <mergeCell ref="B27:E27"/>
    <mergeCell ref="F27:K27"/>
    <mergeCell ref="B28:E28"/>
    <mergeCell ref="F28:K28"/>
    <mergeCell ref="B39:E39"/>
    <mergeCell ref="H39:I39"/>
    <mergeCell ref="C43:K46"/>
    <mergeCell ref="B51:F51"/>
    <mergeCell ref="B52:G52"/>
    <mergeCell ref="K52:M53"/>
    <mergeCell ref="B53:G53"/>
    <mergeCell ref="B33:E33"/>
    <mergeCell ref="F33:K33"/>
    <mergeCell ref="B34:E34"/>
    <mergeCell ref="F34:K34"/>
    <mergeCell ref="F35:K35"/>
    <mergeCell ref="C37:K37"/>
    <mergeCell ref="B57:G57"/>
    <mergeCell ref="L57:M57"/>
    <mergeCell ref="B58:G58"/>
    <mergeCell ref="L58:M58"/>
    <mergeCell ref="B59:G59"/>
    <mergeCell ref="L59:M59"/>
    <mergeCell ref="B54:G54"/>
    <mergeCell ref="L54:M54"/>
    <mergeCell ref="B55:G55"/>
    <mergeCell ref="L55:M55"/>
    <mergeCell ref="B56:G56"/>
    <mergeCell ref="L56:M56"/>
    <mergeCell ref="B66:G66"/>
    <mergeCell ref="B67:G67"/>
    <mergeCell ref="B68:G68"/>
    <mergeCell ref="B69:G69"/>
    <mergeCell ref="J69:M69"/>
    <mergeCell ref="B70:G70"/>
    <mergeCell ref="K70:M70"/>
    <mergeCell ref="B60:G60"/>
    <mergeCell ref="B61:G61"/>
    <mergeCell ref="B62:G62"/>
    <mergeCell ref="B63:G63"/>
    <mergeCell ref="B64:G64"/>
    <mergeCell ref="B65:G65"/>
    <mergeCell ref="K75:M75"/>
    <mergeCell ref="B76:G76"/>
    <mergeCell ref="K76:M76"/>
    <mergeCell ref="B71:G71"/>
    <mergeCell ref="K71:M71"/>
    <mergeCell ref="B72:G72"/>
    <mergeCell ref="K72:M72"/>
    <mergeCell ref="B73:G73"/>
    <mergeCell ref="K73:M73"/>
    <mergeCell ref="B94:G95"/>
    <mergeCell ref="H94:H95"/>
    <mergeCell ref="K1:L1"/>
    <mergeCell ref="B87:G87"/>
    <mergeCell ref="B88:G88"/>
    <mergeCell ref="B89:G89"/>
    <mergeCell ref="B90:G90"/>
    <mergeCell ref="B91:G93"/>
    <mergeCell ref="H91:H93"/>
    <mergeCell ref="B81:G81"/>
    <mergeCell ref="B82:G82"/>
    <mergeCell ref="B83:G83"/>
    <mergeCell ref="B84:G84"/>
    <mergeCell ref="B85:G85"/>
    <mergeCell ref="B86:G86"/>
    <mergeCell ref="B77:G77"/>
    <mergeCell ref="K77:M77"/>
    <mergeCell ref="B78:G78"/>
    <mergeCell ref="K78:M78"/>
    <mergeCell ref="B79:G79"/>
    <mergeCell ref="B80:G80"/>
    <mergeCell ref="B74:G74"/>
    <mergeCell ref="K74:M74"/>
    <mergeCell ref="B75:G75"/>
  </mergeCells>
  <conditionalFormatting sqref="F10:K10 F14:K14 F16:H17 J16:K17 F22:K22 F24:H25 J24:K25 F26:K28 F32:K34">
    <cfRule type="containsBlanks" dxfId="0" priority="1">
      <formula>LEN(TRIM(F10))=0</formula>
    </cfRule>
  </conditionalFormatting>
  <dataValidations count="1">
    <dataValidation type="decimal" operator="greaterThanOrEqual" allowBlank="1" showInputMessage="1" showErrorMessage="1" sqref="H54:H89" xr:uid="{DF155C7D-DF3F-4EBA-B2D2-DAFF1FF6B7D1}">
      <formula1>-9.9999999999999E+307</formula1>
    </dataValidation>
  </dataValidations>
  <printOptions horizontalCentered="1" verticalCentered="1"/>
  <pageMargins left="0" right="0" top="0" bottom="0" header="0" footer="0"/>
  <pageSetup paperSize="9" scale="43" fitToHeight="0" orientation="portrait" r:id="rId1"/>
  <headerFooter alignWithMargins="0">
    <oddHeader>&amp;C&amp;"Calibri"&amp;12&amp;K000000OFFICIAL&amp;1#</oddHeader>
    <oddFooter>&amp;LVersion 1.1.2&amp;R&amp;P&amp;C&amp;1#&amp;"Calibri"&amp;12&amp;K000000OFFICIAL</oddFooter>
  </headerFooter>
  <rowBreaks count="1" manualBreakCount="1">
    <brk id="5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8</xdr:col>
                    <xdr:colOff>428625</xdr:colOff>
                    <xdr:row>52</xdr:row>
                    <xdr:rowOff>38100</xdr:rowOff>
                  </from>
                  <to>
                    <xdr:col>8</xdr:col>
                    <xdr:colOff>638175</xdr:colOff>
                    <xdr:row>52</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428625</xdr:colOff>
                    <xdr:row>54</xdr:row>
                    <xdr:rowOff>47625</xdr:rowOff>
                  </from>
                  <to>
                    <xdr:col>8</xdr:col>
                    <xdr:colOff>638175</xdr:colOff>
                    <xdr:row>54</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428625</xdr:colOff>
                    <xdr:row>55</xdr:row>
                    <xdr:rowOff>47625</xdr:rowOff>
                  </from>
                  <to>
                    <xdr:col>8</xdr:col>
                    <xdr:colOff>638175</xdr:colOff>
                    <xdr:row>55</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428625</xdr:colOff>
                    <xdr:row>56</xdr:row>
                    <xdr:rowOff>38100</xdr:rowOff>
                  </from>
                  <to>
                    <xdr:col>8</xdr:col>
                    <xdr:colOff>638175</xdr:colOff>
                    <xdr:row>56</xdr:row>
                    <xdr:rowOff>200025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428625</xdr:colOff>
                    <xdr:row>57</xdr:row>
                    <xdr:rowOff>38100</xdr:rowOff>
                  </from>
                  <to>
                    <xdr:col>8</xdr:col>
                    <xdr:colOff>638175</xdr:colOff>
                    <xdr:row>57</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428625</xdr:colOff>
                    <xdr:row>63</xdr:row>
                    <xdr:rowOff>28575</xdr:rowOff>
                  </from>
                  <to>
                    <xdr:col>8</xdr:col>
                    <xdr:colOff>638175</xdr:colOff>
                    <xdr:row>63</xdr:row>
                    <xdr:rowOff>200025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428625</xdr:colOff>
                    <xdr:row>59</xdr:row>
                    <xdr:rowOff>38100</xdr:rowOff>
                  </from>
                  <to>
                    <xdr:col>8</xdr:col>
                    <xdr:colOff>638175</xdr:colOff>
                    <xdr:row>59</xdr:row>
                    <xdr:rowOff>228600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428625</xdr:colOff>
                    <xdr:row>66</xdr:row>
                    <xdr:rowOff>28575</xdr:rowOff>
                  </from>
                  <to>
                    <xdr:col>8</xdr:col>
                    <xdr:colOff>638175</xdr:colOff>
                    <xdr:row>66</xdr:row>
                    <xdr:rowOff>200025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428625</xdr:colOff>
                    <xdr:row>67</xdr:row>
                    <xdr:rowOff>28575</xdr:rowOff>
                  </from>
                  <to>
                    <xdr:col>8</xdr:col>
                    <xdr:colOff>638175</xdr:colOff>
                    <xdr:row>67</xdr:row>
                    <xdr:rowOff>200025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8</xdr:col>
                    <xdr:colOff>428625</xdr:colOff>
                    <xdr:row>60</xdr:row>
                    <xdr:rowOff>47625</xdr:rowOff>
                  </from>
                  <to>
                    <xdr:col>8</xdr:col>
                    <xdr:colOff>638175</xdr:colOff>
                    <xdr:row>60</xdr:row>
                    <xdr:rowOff>228600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8</xdr:col>
                    <xdr:colOff>428625</xdr:colOff>
                    <xdr:row>68</xdr:row>
                    <xdr:rowOff>28575</xdr:rowOff>
                  </from>
                  <to>
                    <xdr:col>8</xdr:col>
                    <xdr:colOff>638175</xdr:colOff>
                    <xdr:row>68</xdr:row>
                    <xdr:rowOff>200025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8</xdr:col>
                    <xdr:colOff>428625</xdr:colOff>
                    <xdr:row>69</xdr:row>
                    <xdr:rowOff>28575</xdr:rowOff>
                  </from>
                  <to>
                    <xdr:col>8</xdr:col>
                    <xdr:colOff>638175</xdr:colOff>
                    <xdr:row>69</xdr:row>
                    <xdr:rowOff>200025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8</xdr:col>
                    <xdr:colOff>428625</xdr:colOff>
                    <xdr:row>70</xdr:row>
                    <xdr:rowOff>28575</xdr:rowOff>
                  </from>
                  <to>
                    <xdr:col>8</xdr:col>
                    <xdr:colOff>638175</xdr:colOff>
                    <xdr:row>70</xdr:row>
                    <xdr:rowOff>200025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8</xdr:col>
                    <xdr:colOff>428625</xdr:colOff>
                    <xdr:row>61</xdr:row>
                    <xdr:rowOff>38100</xdr:rowOff>
                  </from>
                  <to>
                    <xdr:col>8</xdr:col>
                    <xdr:colOff>638175</xdr:colOff>
                    <xdr:row>61</xdr:row>
                    <xdr:rowOff>228600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8</xdr:col>
                    <xdr:colOff>428625</xdr:colOff>
                    <xdr:row>74</xdr:row>
                    <xdr:rowOff>28575</xdr:rowOff>
                  </from>
                  <to>
                    <xdr:col>8</xdr:col>
                    <xdr:colOff>638175</xdr:colOff>
                    <xdr:row>74</xdr:row>
                    <xdr:rowOff>200025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8</xdr:col>
                    <xdr:colOff>428625</xdr:colOff>
                    <xdr:row>71</xdr:row>
                    <xdr:rowOff>28575</xdr:rowOff>
                  </from>
                  <to>
                    <xdr:col>8</xdr:col>
                    <xdr:colOff>638175</xdr:colOff>
                    <xdr:row>71</xdr:row>
                    <xdr:rowOff>200025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8</xdr:col>
                    <xdr:colOff>428625</xdr:colOff>
                    <xdr:row>75</xdr:row>
                    <xdr:rowOff>28575</xdr:rowOff>
                  </from>
                  <to>
                    <xdr:col>8</xdr:col>
                    <xdr:colOff>638175</xdr:colOff>
                    <xdr:row>75</xdr:row>
                    <xdr:rowOff>200025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8</xdr:col>
                    <xdr:colOff>428625</xdr:colOff>
                    <xdr:row>72</xdr:row>
                    <xdr:rowOff>28575</xdr:rowOff>
                  </from>
                  <to>
                    <xdr:col>8</xdr:col>
                    <xdr:colOff>638175</xdr:colOff>
                    <xdr:row>72</xdr:row>
                    <xdr:rowOff>200025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8</xdr:col>
                    <xdr:colOff>428625</xdr:colOff>
                    <xdr:row>76</xdr:row>
                    <xdr:rowOff>28575</xdr:rowOff>
                  </from>
                  <to>
                    <xdr:col>8</xdr:col>
                    <xdr:colOff>638175</xdr:colOff>
                    <xdr:row>76</xdr:row>
                    <xdr:rowOff>200025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8</xdr:col>
                    <xdr:colOff>428625</xdr:colOff>
                    <xdr:row>73</xdr:row>
                    <xdr:rowOff>28575</xdr:rowOff>
                  </from>
                  <to>
                    <xdr:col>8</xdr:col>
                    <xdr:colOff>638175</xdr:colOff>
                    <xdr:row>73</xdr:row>
                    <xdr:rowOff>200025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8</xdr:col>
                    <xdr:colOff>428625</xdr:colOff>
                    <xdr:row>80</xdr:row>
                    <xdr:rowOff>28575</xdr:rowOff>
                  </from>
                  <to>
                    <xdr:col>8</xdr:col>
                    <xdr:colOff>638175</xdr:colOff>
                    <xdr:row>80</xdr:row>
                    <xdr:rowOff>200025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8</xdr:col>
                    <xdr:colOff>428625</xdr:colOff>
                    <xdr:row>81</xdr:row>
                    <xdr:rowOff>38100</xdr:rowOff>
                  </from>
                  <to>
                    <xdr:col>8</xdr:col>
                    <xdr:colOff>638175</xdr:colOff>
                    <xdr:row>81</xdr:row>
                    <xdr:rowOff>200025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8</xdr:col>
                    <xdr:colOff>428625</xdr:colOff>
                    <xdr:row>77</xdr:row>
                    <xdr:rowOff>28575</xdr:rowOff>
                  </from>
                  <to>
                    <xdr:col>8</xdr:col>
                    <xdr:colOff>638175</xdr:colOff>
                    <xdr:row>77</xdr:row>
                    <xdr:rowOff>200025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8</xdr:col>
                    <xdr:colOff>428625</xdr:colOff>
                    <xdr:row>78</xdr:row>
                    <xdr:rowOff>28575</xdr:rowOff>
                  </from>
                  <to>
                    <xdr:col>8</xdr:col>
                    <xdr:colOff>638175</xdr:colOff>
                    <xdr:row>78</xdr:row>
                    <xdr:rowOff>200025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8</xdr:col>
                    <xdr:colOff>428625</xdr:colOff>
                    <xdr:row>82</xdr:row>
                    <xdr:rowOff>57150</xdr:rowOff>
                  </from>
                  <to>
                    <xdr:col>8</xdr:col>
                    <xdr:colOff>638175</xdr:colOff>
                    <xdr:row>82</xdr:row>
                    <xdr:rowOff>247650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8</xdr:col>
                    <xdr:colOff>428625</xdr:colOff>
                    <xdr:row>79</xdr:row>
                    <xdr:rowOff>28575</xdr:rowOff>
                  </from>
                  <to>
                    <xdr:col>8</xdr:col>
                    <xdr:colOff>638175</xdr:colOff>
                    <xdr:row>79</xdr:row>
                    <xdr:rowOff>200025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8</xdr:col>
                    <xdr:colOff>428625</xdr:colOff>
                    <xdr:row>83</xdr:row>
                    <xdr:rowOff>28575</xdr:rowOff>
                  </from>
                  <to>
                    <xdr:col>8</xdr:col>
                    <xdr:colOff>638175</xdr:colOff>
                    <xdr:row>83</xdr:row>
                    <xdr:rowOff>200025</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8</xdr:col>
                    <xdr:colOff>419100</xdr:colOff>
                    <xdr:row>87</xdr:row>
                    <xdr:rowOff>66675</xdr:rowOff>
                  </from>
                  <to>
                    <xdr:col>8</xdr:col>
                    <xdr:colOff>628650</xdr:colOff>
                    <xdr:row>87</xdr:row>
                    <xdr:rowOff>247650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8</xdr:col>
                    <xdr:colOff>428625</xdr:colOff>
                    <xdr:row>58</xdr:row>
                    <xdr:rowOff>28575</xdr:rowOff>
                  </from>
                  <to>
                    <xdr:col>8</xdr:col>
                    <xdr:colOff>638175</xdr:colOff>
                    <xdr:row>58</xdr:row>
                    <xdr:rowOff>200025</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8</xdr:col>
                    <xdr:colOff>428625</xdr:colOff>
                    <xdr:row>64</xdr:row>
                    <xdr:rowOff>28575</xdr:rowOff>
                  </from>
                  <to>
                    <xdr:col>8</xdr:col>
                    <xdr:colOff>638175</xdr:colOff>
                    <xdr:row>64</xdr:row>
                    <xdr:rowOff>200025</xdr:rowOff>
                  </to>
                </anchor>
              </controlPr>
            </control>
          </mc:Choice>
        </mc:AlternateContent>
        <mc:AlternateContent xmlns:mc="http://schemas.openxmlformats.org/markup-compatibility/2006">
          <mc:Choice Requires="x14">
            <control shapeId="7201" r:id="rId34" name="Check Box 33">
              <controlPr defaultSize="0" autoFill="0" autoLine="0" autoPict="0">
                <anchor moveWithCells="1">
                  <from>
                    <xdr:col>8</xdr:col>
                    <xdr:colOff>428625</xdr:colOff>
                    <xdr:row>65</xdr:row>
                    <xdr:rowOff>28575</xdr:rowOff>
                  </from>
                  <to>
                    <xdr:col>8</xdr:col>
                    <xdr:colOff>638175</xdr:colOff>
                    <xdr:row>65</xdr:row>
                    <xdr:rowOff>200025</xdr:rowOff>
                  </to>
                </anchor>
              </controlPr>
            </control>
          </mc:Choice>
        </mc:AlternateContent>
        <mc:AlternateContent xmlns:mc="http://schemas.openxmlformats.org/markup-compatibility/2006">
          <mc:Choice Requires="x14">
            <control shapeId="7202" r:id="rId35" name="Check Box 34">
              <controlPr defaultSize="0" autoFill="0" autoLine="0" autoPict="0">
                <anchor moveWithCells="1">
                  <from>
                    <xdr:col>8</xdr:col>
                    <xdr:colOff>428625</xdr:colOff>
                    <xdr:row>84</xdr:row>
                    <xdr:rowOff>38100</xdr:rowOff>
                  </from>
                  <to>
                    <xdr:col>8</xdr:col>
                    <xdr:colOff>638175</xdr:colOff>
                    <xdr:row>84</xdr:row>
                    <xdr:rowOff>228600</xdr:rowOff>
                  </to>
                </anchor>
              </controlPr>
            </control>
          </mc:Choice>
        </mc:AlternateContent>
        <mc:AlternateContent xmlns:mc="http://schemas.openxmlformats.org/markup-compatibility/2006">
          <mc:Choice Requires="x14">
            <control shapeId="7203" r:id="rId36" name="Check Box 35">
              <controlPr locked="0" defaultSize="0" autoFill="0" autoLine="0" autoPict="0">
                <anchor moveWithCells="1">
                  <from>
                    <xdr:col>8</xdr:col>
                    <xdr:colOff>428625</xdr:colOff>
                    <xdr:row>53</xdr:row>
                    <xdr:rowOff>28575</xdr:rowOff>
                  </from>
                  <to>
                    <xdr:col>8</xdr:col>
                    <xdr:colOff>638175</xdr:colOff>
                    <xdr:row>53</xdr:row>
                    <xdr:rowOff>200025</xdr:rowOff>
                  </to>
                </anchor>
              </controlPr>
            </control>
          </mc:Choice>
        </mc:AlternateContent>
        <mc:AlternateContent xmlns:mc="http://schemas.openxmlformats.org/markup-compatibility/2006">
          <mc:Choice Requires="x14">
            <control shapeId="7204" r:id="rId37" name="Check Box 36">
              <controlPr locked="0" defaultSize="0" autoFill="0" autoLine="0" autoPict="0">
                <anchor moveWithCells="1">
                  <from>
                    <xdr:col>8</xdr:col>
                    <xdr:colOff>409575</xdr:colOff>
                    <xdr:row>90</xdr:row>
                    <xdr:rowOff>200025</xdr:rowOff>
                  </from>
                  <to>
                    <xdr:col>8</xdr:col>
                    <xdr:colOff>695325</xdr:colOff>
                    <xdr:row>91</xdr:row>
                    <xdr:rowOff>152400</xdr:rowOff>
                  </to>
                </anchor>
              </controlPr>
            </control>
          </mc:Choice>
        </mc:AlternateContent>
        <mc:AlternateContent xmlns:mc="http://schemas.openxmlformats.org/markup-compatibility/2006">
          <mc:Choice Requires="x14">
            <control shapeId="7205" r:id="rId38" name="Check Box 37">
              <controlPr defaultSize="0" autoFill="0" autoLine="0" autoPict="0">
                <anchor moveWithCells="1">
                  <from>
                    <xdr:col>8</xdr:col>
                    <xdr:colOff>428625</xdr:colOff>
                    <xdr:row>62</xdr:row>
                    <xdr:rowOff>28575</xdr:rowOff>
                  </from>
                  <to>
                    <xdr:col>8</xdr:col>
                    <xdr:colOff>638175</xdr:colOff>
                    <xdr:row>62</xdr:row>
                    <xdr:rowOff>200025</xdr:rowOff>
                  </to>
                </anchor>
              </controlPr>
            </control>
          </mc:Choice>
        </mc:AlternateContent>
        <mc:AlternateContent xmlns:mc="http://schemas.openxmlformats.org/markup-compatibility/2006">
          <mc:Choice Requires="x14">
            <control shapeId="7206" r:id="rId39" name="Check Box 38">
              <controlPr locked="0" defaultSize="0" autoFill="0" autoLine="0" autoPict="0">
                <anchor moveWithCells="1">
                  <from>
                    <xdr:col>5</xdr:col>
                    <xdr:colOff>266700</xdr:colOff>
                    <xdr:row>38</xdr:row>
                    <xdr:rowOff>0</xdr:rowOff>
                  </from>
                  <to>
                    <xdr:col>5</xdr:col>
                    <xdr:colOff>828675</xdr:colOff>
                    <xdr:row>38</xdr:row>
                    <xdr:rowOff>561975</xdr:rowOff>
                  </to>
                </anchor>
              </controlPr>
            </control>
          </mc:Choice>
        </mc:AlternateContent>
        <mc:AlternateContent xmlns:mc="http://schemas.openxmlformats.org/markup-compatibility/2006">
          <mc:Choice Requires="x14">
            <control shapeId="7207" r:id="rId40" name="Check Box 39">
              <controlPr defaultSize="0" autoFill="0" autoLine="0" autoPict="0">
                <anchor moveWithCells="1">
                  <from>
                    <xdr:col>9</xdr:col>
                    <xdr:colOff>257175</xdr:colOff>
                    <xdr:row>38</xdr:row>
                    <xdr:rowOff>104775</xdr:rowOff>
                  </from>
                  <to>
                    <xdr:col>10</xdr:col>
                    <xdr:colOff>0</xdr:colOff>
                    <xdr:row>38</xdr:row>
                    <xdr:rowOff>561975</xdr:rowOff>
                  </to>
                </anchor>
              </controlPr>
            </control>
          </mc:Choice>
        </mc:AlternateContent>
        <mc:AlternateContent xmlns:mc="http://schemas.openxmlformats.org/markup-compatibility/2006">
          <mc:Choice Requires="x14">
            <control shapeId="7208" r:id="rId41" name="Check Box 40">
              <controlPr defaultSize="0" autoFill="0" autoLine="0" autoPict="0">
                <anchor moveWithCells="1">
                  <from>
                    <xdr:col>8</xdr:col>
                    <xdr:colOff>428625</xdr:colOff>
                    <xdr:row>88</xdr:row>
                    <xdr:rowOff>28575</xdr:rowOff>
                  </from>
                  <to>
                    <xdr:col>8</xdr:col>
                    <xdr:colOff>638175</xdr:colOff>
                    <xdr:row>88</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Revision xmlns="http://schemas.microsoft.com/sharepoint/v3/fields">6.0</_Revision>
    <EffectiveDate xmlns="1f2d93ea-9275-4905-9a58-1113e38488a9">2023-10-15T13:00:00+00:00</EffectiveDate>
    <VersionMinor xmlns="3b4993c4-1e12-480f-8829-7529dfd7c42d" xsi:nil="true"/>
    <VersionMajor xmlns="3b4993c4-1e12-480f-8829-7529dfd7c42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298A84FA0E9B47ABDA7CD9D1952A4F" ma:contentTypeVersion="10" ma:contentTypeDescription="Create a new document." ma:contentTypeScope="" ma:versionID="05085aeba44b4fe6432f83028acf0d06">
  <xsd:schema xmlns:xsd="http://www.w3.org/2001/XMLSchema" xmlns:xs="http://www.w3.org/2001/XMLSchema" xmlns:p="http://schemas.microsoft.com/office/2006/metadata/properties" xmlns:ns2="1f2d93ea-9275-4905-9a58-1113e38488a9" xmlns:ns3="http://schemas.microsoft.com/sharepoint/v3/fields" xmlns:ns4="3b4993c4-1e12-480f-8829-7529dfd7c42d" targetNamespace="http://schemas.microsoft.com/office/2006/metadata/properties" ma:root="true" ma:fieldsID="f0f4fbc5e1ec2d417c676d5ca1ecf3f1" ns2:_="" ns3:_="" ns4:_="">
    <xsd:import namespace="1f2d93ea-9275-4905-9a58-1113e38488a9"/>
    <xsd:import namespace="http://schemas.microsoft.com/sharepoint/v3/fields"/>
    <xsd:import namespace="3b4993c4-1e12-480f-8829-7529dfd7c42d"/>
    <xsd:element name="properties">
      <xsd:complexType>
        <xsd:sequence>
          <xsd:element name="documentManagement">
            <xsd:complexType>
              <xsd:all>
                <xsd:element ref="ns2:MediaServiceMetadata" minOccurs="0"/>
                <xsd:element ref="ns2:MediaServiceFastMetadata" minOccurs="0"/>
                <xsd:element ref="ns3:_Revision" minOccurs="0"/>
                <xsd:element ref="ns2:EffectiveDate" minOccurs="0"/>
                <xsd:element ref="ns4:SharedWithUsers" minOccurs="0"/>
                <xsd:element ref="ns4:SharedWithDetails" minOccurs="0"/>
                <xsd:element ref="ns2:MediaServiceObjectDetectorVersions" minOccurs="0"/>
                <xsd:element ref="ns4:VersionMajor" minOccurs="0"/>
                <xsd:element ref="ns4:VersionMin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d93ea-9275-4905-9a58-1113e38488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ffectiveDate" ma:index="11" nillable="true" ma:displayName="Effective Date" ma:format="DateOnly" ma:internalName="EffectiveDate">
      <xsd:simpleType>
        <xsd:restriction base="dms:DateTim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vision" ma:index="10" nillable="true" ma:displayName="Revision" ma:internalName="_Revi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4993c4-1e12-480f-8829-7529dfd7c42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VersionMajor" ma:index="15" nillable="true" ma:displayName="VersionMajor" ma:description="This is a numeric column. It is required to enable the Power Automate workflow to calculate the next version number." ma:internalName="VersionMajor">
      <xsd:simpleType>
        <xsd:restriction base="dms:Number"/>
      </xsd:simpleType>
    </xsd:element>
    <xsd:element name="VersionMinor" ma:index="16" nillable="true" ma:displayName="VersionMinor" ma:description="This is a numeric column. It is required to enable the Power Automate workflow to calculate the next version number." ma:internalName="VersionMino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7"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B02C89-FCEB-4860-8CF6-451D5A3738D3}">
  <ds:schemaRefs>
    <ds:schemaRef ds:uri="http://schemas.microsoft.com/office/2006/metadata/properties"/>
    <ds:schemaRef ds:uri="http://schemas.microsoft.com/office/2006/documentManagement/types"/>
    <ds:schemaRef ds:uri="http://purl.org/dc/elements/1.1/"/>
    <ds:schemaRef ds:uri="http://purl.org/dc/terms/"/>
    <ds:schemaRef ds:uri="1f2d93ea-9275-4905-9a58-1113e38488a9"/>
    <ds:schemaRef ds:uri="http://schemas.microsoft.com/office/infopath/2007/PartnerControls"/>
    <ds:schemaRef ds:uri="http://purl.org/dc/dcmitype/"/>
    <ds:schemaRef ds:uri="3b4993c4-1e12-480f-8829-7529dfd7c42d"/>
    <ds:schemaRef ds:uri="http://schemas.openxmlformats.org/package/2006/metadata/core-properti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61A9257A-3AE8-47E3-859F-5CE5D8DE1738}">
  <ds:schemaRefs>
    <ds:schemaRef ds:uri="http://schemas.microsoft.com/sharepoint/v3/contenttype/forms"/>
  </ds:schemaRefs>
</ds:datastoreItem>
</file>

<file path=customXml/itemProps3.xml><?xml version="1.0" encoding="utf-8"?>
<ds:datastoreItem xmlns:ds="http://schemas.openxmlformats.org/officeDocument/2006/customXml" ds:itemID="{547BCE07-CF4A-49D0-AFA8-7CC06F572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2d93ea-9275-4905-9a58-1113e38488a9"/>
    <ds:schemaRef ds:uri="http://schemas.microsoft.com/sharepoint/v3/fields"/>
    <ds:schemaRef ds:uri="3b4993c4-1e12-480f-8829-7529dfd7c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AUS</vt:lpstr>
      <vt:lpstr>AUS!Print_Area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Kursun (DEECA)</dc:creator>
  <cp:lastModifiedBy>Rose Kursun (DEECA)</cp:lastModifiedBy>
  <cp:lastPrinted>2017-12-14T00:30:14Z</cp:lastPrinted>
  <dcterms:created xsi:type="dcterms:W3CDTF">2010-10-21T06:47:01Z</dcterms:created>
  <dcterms:modified xsi:type="dcterms:W3CDTF">2023-11-01T01:58:40Z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dResponsible">
    <vt:lpwstr>Sonia Rizzi </vt:lpwstr>
  </property>
  <property fmtid="{D5CDD505-2E9C-101B-9397-08002B2CF9AE}" pid="3" name="PdItemID">
    <vt:lpwstr>12857</vt:lpwstr>
  </property>
  <property fmtid="{D5CDD505-2E9C-101B-9397-08002B2CF9AE}" pid="4" name="PdItemOrigID">
    <vt:lpwstr>11928</vt:lpwstr>
  </property>
  <property fmtid="{D5CDD505-2E9C-101B-9397-08002B2CF9AE}" pid="5" name="PdItemName">
    <vt:lpwstr>QF 05  Enrolment AUS</vt:lpwstr>
  </property>
  <property fmtid="{D5CDD505-2E9C-101B-9397-08002B2CF9AE}" pid="6" name="PdItemLabel">
    <vt:lpwstr/>
  </property>
  <property fmtid="{D5CDD505-2E9C-101B-9397-08002B2CF9AE}" pid="7" name="PdItemModuleID">
    <vt:lpwstr>3</vt:lpwstr>
  </property>
  <property fmtid="{D5CDD505-2E9C-101B-9397-08002B2CF9AE}" pid="8" name="PdItemModuleName">
    <vt:lpwstr>Paradigm Kernel</vt:lpwstr>
  </property>
  <property fmtid="{D5CDD505-2E9C-101B-9397-08002B2CF9AE}" pid="9" name="PdOperatorName">
    <vt:lpwstr>Sonia Rizzi</vt:lpwstr>
  </property>
  <property fmtid="{D5CDD505-2E9C-101B-9397-08002B2CF9AE}" pid="10" name="PdVersion">
    <vt:lpwstr>1.1</vt:lpwstr>
  </property>
  <property fmtid="{D5CDD505-2E9C-101B-9397-08002B2CF9AE}" pid="11" name="PdAuthorisor">
    <vt:lpwstr>Sonia Rizzi</vt:lpwstr>
  </property>
  <property fmtid="{D5CDD505-2E9C-101B-9397-08002B2CF9AE}" pid="12" name="PdParentGroup">
    <vt:lpwstr>Primary Industries Research Victoria\ISO/IEC 17025 System\ANQAP Procedures Manual\ANQAP Forms</vt:lpwstr>
  </property>
  <property fmtid="{D5CDD505-2E9C-101B-9397-08002B2CF9AE}" pid="13" name="PdExtension">
    <vt:lpwstr>xls</vt:lpwstr>
  </property>
  <property fmtid="{D5CDD505-2E9C-101B-9397-08002B2CF9AE}" pid="14" name="PdCompanyName">
    <vt:lpwstr>Department of Primary Industries</vt:lpwstr>
  </property>
  <property fmtid="{D5CDD505-2E9C-101B-9397-08002B2CF9AE}" pid="15" name="PdItemType">
    <vt:lpwstr>Document</vt:lpwstr>
  </property>
  <property fmtid="{D5CDD505-2E9C-101B-9397-08002B2CF9AE}" pid="16" name="PdItemStatus">
    <vt:lpwstr>DRAFT</vt:lpwstr>
  </property>
  <property fmtid="{D5CDD505-2E9C-101B-9397-08002B2CF9AE}" pid="17" name="PdLastDate">
    <vt:lpwstr>10/11/2011 9:59:22 AM</vt:lpwstr>
  </property>
  <property fmtid="{D5CDD505-2E9C-101B-9397-08002B2CF9AE}" pid="18" name="PdLastDateOnly">
    <vt:lpwstr>10/11/2011</vt:lpwstr>
  </property>
  <property fmtid="{D5CDD505-2E9C-101B-9397-08002B2CF9AE}" pid="19" name="PdGroupName">
    <vt:lpwstr>ANQAP Forms</vt:lpwstr>
  </property>
  <property fmtid="{D5CDD505-2E9C-101B-9397-08002B2CF9AE}" pid="20" name="PdWaterMark">
    <vt:lpwstr/>
  </property>
  <property fmtid="{D5CDD505-2E9C-101B-9397-08002B2CF9AE}" pid="21" name="PdPrintNumber">
    <vt:lpwstr/>
  </property>
  <property fmtid="{D5CDD505-2E9C-101B-9397-08002B2CF9AE}" pid="22" name="PdVersionDate">
    <vt:lpwstr/>
  </property>
  <property fmtid="{D5CDD505-2E9C-101B-9397-08002B2CF9AE}" pid="23" name="PdVersionDateOnly">
    <vt:lpwstr/>
  </property>
  <property fmtid="{D5CDD505-2E9C-101B-9397-08002B2CF9AE}" pid="24" name="PdReviewDate">
    <vt:lpwstr/>
  </property>
  <property fmtid="{D5CDD505-2E9C-101B-9397-08002B2CF9AE}" pid="25" name="PdReminderDate">
    <vt:lpwstr/>
  </property>
  <property fmtid="{D5CDD505-2E9C-101B-9397-08002B2CF9AE}" pid="26" name="PdEffectDate">
    <vt:lpwstr/>
  </property>
  <property fmtid="{D5CDD505-2E9C-101B-9397-08002B2CF9AE}" pid="27" name="PdUserID">
    <vt:lpwstr>98</vt:lpwstr>
  </property>
  <property fmtid="{D5CDD505-2E9C-101B-9397-08002B2CF9AE}" pid="28" name="PdAllOrgIDs">
    <vt:lpwstr>-1</vt:lpwstr>
  </property>
  <property fmtid="{D5CDD505-2E9C-101B-9397-08002B2CF9AE}" pid="29" name="PdAllPosIDs">
    <vt:lpwstr>-1</vt:lpwstr>
  </property>
  <property fmtid="{D5CDD505-2E9C-101B-9397-08002B2CF9AE}" pid="30" name="AddParalink">
    <vt:lpwstr>False</vt:lpwstr>
  </property>
  <property fmtid="{D5CDD505-2E9C-101B-9397-08002B2CF9AE}" pid="31" name="DeletePLink">
    <vt:lpwstr>False</vt:lpwstr>
  </property>
  <property fmtid="{D5CDD505-2E9C-101B-9397-08002B2CF9AE}" pid="32" name="PD3_-1_15_0">
    <vt:lpwstr>Rose Kursun</vt:lpwstr>
  </property>
  <property fmtid="{D5CDD505-2E9C-101B-9397-08002B2CF9AE}" pid="33" name="PD3_-1_6_0">
    <vt:lpwstr>4.0</vt:lpwstr>
  </property>
  <property fmtid="{D5CDD505-2E9C-101B-9397-08002B2CF9AE}" pid="34" name="PD3_-1_21_0">
    <vt:lpwstr>11/12/2019</vt:lpwstr>
  </property>
  <property fmtid="{D5CDD505-2E9C-101B-9397-08002B2CF9AE}" pid="35" name="PD3_-1_7_0">
    <vt:lpwstr>Current</vt:lpwstr>
  </property>
  <property fmtid="{D5CDD505-2E9C-101B-9397-08002B2CF9AE}" pid="36" name="PD3_-1_11_0">
    <vt:lpwstr>Uncontrolled When Printed</vt:lpwstr>
  </property>
  <property fmtid="{D5CDD505-2E9C-101B-9397-08002B2CF9AE}" pid="37" name="PD3_-1_9_0">
    <vt:lpwstr>ANQAP Forms</vt:lpwstr>
  </property>
  <property fmtid="{D5CDD505-2E9C-101B-9397-08002B2CF9AE}" pid="38" name="PD3_-1_4_0">
    <vt:lpwstr>20807</vt:lpwstr>
  </property>
  <property fmtid="{D5CDD505-2E9C-101B-9397-08002B2CF9AE}" pid="39" name="PD3_-1_1_0">
    <vt:lpwstr>QF 05 AUS Enrolment</vt:lpwstr>
  </property>
  <property fmtid="{D5CDD505-2E9C-101B-9397-08002B2CF9AE}" pid="40" name="ContentTypeId">
    <vt:lpwstr>0x010100B3298A84FA0E9B47ABDA7CD9D1952A4F</vt:lpwstr>
  </property>
  <property fmtid="{D5CDD505-2E9C-101B-9397-08002B2CF9AE}" pid="41" name="MSIP_Label_d00a4df9-c942-4b09-b23a-6c1023f6de27_Enabled">
    <vt:lpwstr>true</vt:lpwstr>
  </property>
  <property fmtid="{D5CDD505-2E9C-101B-9397-08002B2CF9AE}" pid="42" name="MSIP_Label_d00a4df9-c942-4b09-b23a-6c1023f6de27_SetDate">
    <vt:lpwstr>2022-06-24T03:19:11Z</vt:lpwstr>
  </property>
  <property fmtid="{D5CDD505-2E9C-101B-9397-08002B2CF9AE}" pid="43" name="MSIP_Label_d00a4df9-c942-4b09-b23a-6c1023f6de27_Method">
    <vt:lpwstr>Privileged</vt:lpwstr>
  </property>
  <property fmtid="{D5CDD505-2E9C-101B-9397-08002B2CF9AE}" pid="44" name="MSIP_Label_d00a4df9-c942-4b09-b23a-6c1023f6de27_Name">
    <vt:lpwstr>Official (DJPR)</vt:lpwstr>
  </property>
  <property fmtid="{D5CDD505-2E9C-101B-9397-08002B2CF9AE}" pid="45" name="MSIP_Label_d00a4df9-c942-4b09-b23a-6c1023f6de27_SiteId">
    <vt:lpwstr>722ea0be-3e1c-4b11-ad6f-9401d6856e24</vt:lpwstr>
  </property>
  <property fmtid="{D5CDD505-2E9C-101B-9397-08002B2CF9AE}" pid="46" name="MSIP_Label_d00a4df9-c942-4b09-b23a-6c1023f6de27_ActionId">
    <vt:lpwstr>6bd9a06c-9c0f-44a9-996d-4791c02f0f18</vt:lpwstr>
  </property>
  <property fmtid="{D5CDD505-2E9C-101B-9397-08002B2CF9AE}" pid="47" name="MSIP_Label_d00a4df9-c942-4b09-b23a-6c1023f6de27_ContentBits">
    <vt:lpwstr>3</vt:lpwstr>
  </property>
</Properties>
</file>